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adp\Downloads\"/>
    </mc:Choice>
  </mc:AlternateContent>
  <xr:revisionPtr revIDLastSave="0" documentId="13_ncr:1_{3A8401AE-A85A-473D-8E6D-02818EB92E2E}" xr6:coauthVersionLast="47" xr6:coauthVersionMax="47" xr10:uidLastSave="{00000000-0000-0000-0000-000000000000}"/>
  <bookViews>
    <workbookView xWindow="-110" yWindow="-110" windowWidth="19420" windowHeight="11500" xr2:uid="{319F85DA-5230-4E85-95C9-EDC1906B087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2" i="1" l="1"/>
  <c r="O292" i="1" s="1"/>
  <c r="L292" i="1"/>
  <c r="I292" i="1"/>
  <c r="M291" i="1"/>
  <c r="O291" i="1" s="1"/>
  <c r="L291" i="1"/>
  <c r="I291" i="1"/>
  <c r="M290" i="1"/>
  <c r="O290" i="1" s="1"/>
  <c r="L290" i="1"/>
  <c r="I290" i="1"/>
  <c r="M289" i="1"/>
  <c r="O289" i="1" s="1"/>
  <c r="L289" i="1"/>
  <c r="I289" i="1"/>
  <c r="M288" i="1"/>
  <c r="O288" i="1" s="1"/>
  <c r="L288" i="1"/>
  <c r="I288" i="1"/>
  <c r="M287" i="1"/>
  <c r="O287" i="1" s="1"/>
  <c r="L287" i="1"/>
  <c r="I287" i="1"/>
  <c r="M286" i="1"/>
  <c r="O286" i="1" s="1"/>
  <c r="L286" i="1"/>
  <c r="I286" i="1"/>
  <c r="M285" i="1"/>
  <c r="O285" i="1" s="1"/>
  <c r="L285" i="1"/>
  <c r="I285" i="1"/>
  <c r="M284" i="1"/>
  <c r="O284" i="1" s="1"/>
  <c r="L284" i="1"/>
  <c r="I284" i="1"/>
  <c r="M283" i="1"/>
  <c r="O283" i="1" s="1"/>
  <c r="L283" i="1"/>
  <c r="I283" i="1"/>
  <c r="M282" i="1"/>
  <c r="O282" i="1" s="1"/>
  <c r="L282" i="1"/>
  <c r="L293" i="1" s="1"/>
  <c r="I282" i="1"/>
  <c r="I293" i="1" s="1"/>
  <c r="L280" i="1"/>
  <c r="F280" i="1"/>
  <c r="F293" i="1" s="1"/>
  <c r="M279" i="1"/>
  <c r="O279" i="1" s="1"/>
  <c r="L279" i="1"/>
  <c r="I279" i="1"/>
  <c r="M278" i="1"/>
  <c r="O278" i="1" s="1"/>
  <c r="L278" i="1"/>
  <c r="I278" i="1"/>
  <c r="M277" i="1"/>
  <c r="O277" i="1" s="1"/>
  <c r="L277" i="1"/>
  <c r="I277" i="1"/>
  <c r="M276" i="1"/>
  <c r="O276" i="1" s="1"/>
  <c r="L276" i="1"/>
  <c r="I276" i="1"/>
  <c r="M275" i="1"/>
  <c r="O275" i="1" s="1"/>
  <c r="L275" i="1"/>
  <c r="I275" i="1"/>
  <c r="M274" i="1"/>
  <c r="O274" i="1" s="1"/>
  <c r="L274" i="1"/>
  <c r="I274" i="1"/>
  <c r="M273" i="1"/>
  <c r="O273" i="1" s="1"/>
  <c r="L273" i="1"/>
  <c r="I273" i="1"/>
  <c r="M272" i="1"/>
  <c r="O272" i="1" s="1"/>
  <c r="L272" i="1"/>
  <c r="I272" i="1"/>
  <c r="I280" i="1" s="1"/>
  <c r="L270" i="1"/>
  <c r="F270" i="1"/>
  <c r="M269" i="1"/>
  <c r="O269" i="1" s="1"/>
  <c r="I269" i="1"/>
  <c r="O268" i="1"/>
  <c r="M268" i="1"/>
  <c r="I268" i="1"/>
  <c r="M267" i="1"/>
  <c r="O267" i="1" s="1"/>
  <c r="I267" i="1"/>
  <c r="M266" i="1"/>
  <c r="O266" i="1" s="1"/>
  <c r="I266" i="1"/>
  <c r="M265" i="1"/>
  <c r="O265" i="1" s="1"/>
  <c r="I265" i="1"/>
  <c r="O264" i="1"/>
  <c r="M264" i="1"/>
  <c r="I264" i="1"/>
  <c r="M263" i="1"/>
  <c r="O263" i="1" s="1"/>
  <c r="I263" i="1"/>
  <c r="M262" i="1"/>
  <c r="O262" i="1" s="1"/>
  <c r="I262" i="1"/>
  <c r="M261" i="1"/>
  <c r="O261" i="1" s="1"/>
  <c r="I261" i="1"/>
  <c r="O260" i="1"/>
  <c r="M260" i="1"/>
  <c r="I260" i="1"/>
  <c r="M259" i="1"/>
  <c r="O259" i="1" s="1"/>
  <c r="I259" i="1"/>
  <c r="M258" i="1"/>
  <c r="O258" i="1" s="1"/>
  <c r="I258" i="1"/>
  <c r="M257" i="1"/>
  <c r="O257" i="1" s="1"/>
  <c r="I257" i="1"/>
  <c r="O256" i="1"/>
  <c r="M256" i="1"/>
  <c r="I256" i="1"/>
  <c r="M255" i="1"/>
  <c r="O255" i="1" s="1"/>
  <c r="I255" i="1"/>
  <c r="M254" i="1"/>
  <c r="O254" i="1" s="1"/>
  <c r="O270" i="1" s="1"/>
  <c r="R270" i="1" s="1"/>
  <c r="U270" i="1" s="1"/>
  <c r="I254" i="1"/>
  <c r="M253" i="1"/>
  <c r="O253" i="1" s="1"/>
  <c r="I253" i="1"/>
  <c r="O252" i="1"/>
  <c r="M252" i="1"/>
  <c r="I252" i="1"/>
  <c r="M251" i="1"/>
  <c r="O251" i="1" s="1"/>
  <c r="I251" i="1"/>
  <c r="M250" i="1"/>
  <c r="O250" i="1" s="1"/>
  <c r="I250" i="1"/>
  <c r="O249" i="1"/>
  <c r="M249" i="1"/>
  <c r="I249" i="1"/>
  <c r="O248" i="1"/>
  <c r="M248" i="1"/>
  <c r="I248" i="1"/>
  <c r="M247" i="1"/>
  <c r="O247" i="1" s="1"/>
  <c r="I247" i="1"/>
  <c r="M246" i="1"/>
  <c r="O246" i="1" s="1"/>
  <c r="I246" i="1"/>
  <c r="M245" i="1"/>
  <c r="O245" i="1" s="1"/>
  <c r="I245" i="1"/>
  <c r="O244" i="1"/>
  <c r="M244" i="1"/>
  <c r="I244" i="1"/>
  <c r="M243" i="1"/>
  <c r="O243" i="1" s="1"/>
  <c r="I243" i="1"/>
  <c r="M242" i="1"/>
  <c r="O242" i="1" s="1"/>
  <c r="I242" i="1"/>
  <c r="O241" i="1"/>
  <c r="M241" i="1"/>
  <c r="I241" i="1"/>
  <c r="O240" i="1"/>
  <c r="M240" i="1"/>
  <c r="I240" i="1"/>
  <c r="M239" i="1"/>
  <c r="O239" i="1" s="1"/>
  <c r="I239" i="1"/>
  <c r="M238" i="1"/>
  <c r="O238" i="1" s="1"/>
  <c r="I238" i="1"/>
  <c r="M237" i="1"/>
  <c r="O237" i="1" s="1"/>
  <c r="I237" i="1"/>
  <c r="O236" i="1"/>
  <c r="M236" i="1"/>
  <c r="I236" i="1"/>
  <c r="M235" i="1"/>
  <c r="O235" i="1" s="1"/>
  <c r="I235" i="1"/>
  <c r="M234" i="1"/>
  <c r="O234" i="1" s="1"/>
  <c r="I234" i="1"/>
  <c r="O233" i="1"/>
  <c r="M233" i="1"/>
  <c r="I233" i="1"/>
  <c r="O232" i="1"/>
  <c r="M232" i="1"/>
  <c r="I232" i="1"/>
  <c r="M231" i="1"/>
  <c r="O231" i="1" s="1"/>
  <c r="I231" i="1"/>
  <c r="M230" i="1"/>
  <c r="O230" i="1" s="1"/>
  <c r="I230" i="1"/>
  <c r="M229" i="1"/>
  <c r="O229" i="1" s="1"/>
  <c r="I229" i="1"/>
  <c r="O228" i="1"/>
  <c r="M228" i="1"/>
  <c r="I228" i="1"/>
  <c r="M227" i="1"/>
  <c r="O227" i="1" s="1"/>
  <c r="I227" i="1"/>
  <c r="M226" i="1"/>
  <c r="O226" i="1" s="1"/>
  <c r="I226" i="1"/>
  <c r="O225" i="1"/>
  <c r="M225" i="1"/>
  <c r="I225" i="1"/>
  <c r="O224" i="1"/>
  <c r="M224" i="1"/>
  <c r="I224" i="1"/>
  <c r="M223" i="1"/>
  <c r="O223" i="1" s="1"/>
  <c r="I223" i="1"/>
  <c r="M222" i="1"/>
  <c r="O222" i="1" s="1"/>
  <c r="I222" i="1"/>
  <c r="I270" i="1" s="1"/>
  <c r="M219" i="1"/>
  <c r="O219" i="1" s="1"/>
  <c r="L219" i="1"/>
  <c r="I219" i="1"/>
  <c r="M218" i="1"/>
  <c r="O218" i="1" s="1"/>
  <c r="L218" i="1"/>
  <c r="I218" i="1"/>
  <c r="M217" i="1"/>
  <c r="O217" i="1" s="1"/>
  <c r="L217" i="1"/>
  <c r="I217" i="1"/>
  <c r="M216" i="1"/>
  <c r="O216" i="1" s="1"/>
  <c r="L216" i="1"/>
  <c r="I216" i="1"/>
  <c r="M215" i="1"/>
  <c r="O215" i="1" s="1"/>
  <c r="L215" i="1"/>
  <c r="I215" i="1"/>
  <c r="M214" i="1"/>
  <c r="O214" i="1" s="1"/>
  <c r="L214" i="1"/>
  <c r="I214" i="1"/>
  <c r="M213" i="1"/>
  <c r="O213" i="1" s="1"/>
  <c r="L213" i="1"/>
  <c r="I213" i="1"/>
  <c r="M212" i="1"/>
  <c r="O212" i="1" s="1"/>
  <c r="L212" i="1"/>
  <c r="I212" i="1"/>
  <c r="M211" i="1"/>
  <c r="O211" i="1" s="1"/>
  <c r="L211" i="1"/>
  <c r="I211" i="1"/>
  <c r="M210" i="1"/>
  <c r="O210" i="1" s="1"/>
  <c r="L210" i="1"/>
  <c r="I210" i="1"/>
  <c r="M209" i="1"/>
  <c r="O209" i="1" s="1"/>
  <c r="L209" i="1"/>
  <c r="I209" i="1"/>
  <c r="M208" i="1"/>
  <c r="O207" i="1" s="1"/>
  <c r="L208" i="1"/>
  <c r="L220" i="1" s="1"/>
  <c r="I208" i="1"/>
  <c r="I220" i="1" s="1"/>
  <c r="O205" i="1"/>
  <c r="M205" i="1"/>
  <c r="L205" i="1"/>
  <c r="I205" i="1"/>
  <c r="O204" i="1"/>
  <c r="M204" i="1"/>
  <c r="L204" i="1"/>
  <c r="I204" i="1"/>
  <c r="O203" i="1"/>
  <c r="M203" i="1"/>
  <c r="L203" i="1"/>
  <c r="I203" i="1"/>
  <c r="O202" i="1"/>
  <c r="M202" i="1"/>
  <c r="L202" i="1"/>
  <c r="I202" i="1"/>
  <c r="O201" i="1"/>
  <c r="M201" i="1"/>
  <c r="L201" i="1"/>
  <c r="I201" i="1"/>
  <c r="O200" i="1"/>
  <c r="M200" i="1"/>
  <c r="L200" i="1"/>
  <c r="I200" i="1"/>
  <c r="O199" i="1"/>
  <c r="M199" i="1"/>
  <c r="L199" i="1"/>
  <c r="I199" i="1"/>
  <c r="O198" i="1"/>
  <c r="M198" i="1"/>
  <c r="L198" i="1"/>
  <c r="I198" i="1"/>
  <c r="O197" i="1"/>
  <c r="M197" i="1"/>
  <c r="L197" i="1"/>
  <c r="I197" i="1"/>
  <c r="O196" i="1"/>
  <c r="M196" i="1"/>
  <c r="L196" i="1"/>
  <c r="I196" i="1"/>
  <c r="O195" i="1"/>
  <c r="M195" i="1"/>
  <c r="L195" i="1"/>
  <c r="I195" i="1"/>
  <c r="O194" i="1"/>
  <c r="M194" i="1"/>
  <c r="L194" i="1"/>
  <c r="I194" i="1"/>
  <c r="O193" i="1"/>
  <c r="M193" i="1"/>
  <c r="L193" i="1"/>
  <c r="I193" i="1"/>
  <c r="O192" i="1"/>
  <c r="M192" i="1"/>
  <c r="L192" i="1"/>
  <c r="I192" i="1"/>
  <c r="O191" i="1"/>
  <c r="M191" i="1"/>
  <c r="L191" i="1"/>
  <c r="I191" i="1"/>
  <c r="O190" i="1"/>
  <c r="O206" i="1" s="1"/>
  <c r="R206" i="1" s="1"/>
  <c r="U206" i="1" s="1"/>
  <c r="M190" i="1"/>
  <c r="L190" i="1"/>
  <c r="L206" i="1" s="1"/>
  <c r="I190" i="1"/>
  <c r="I206" i="1" s="1"/>
  <c r="U188" i="1"/>
  <c r="R188" i="1"/>
  <c r="O187" i="1"/>
  <c r="L187" i="1"/>
  <c r="I187" i="1"/>
  <c r="F187" i="1"/>
  <c r="M186" i="1"/>
  <c r="O186" i="1" s="1"/>
  <c r="L186" i="1"/>
  <c r="I186" i="1"/>
  <c r="M185" i="1"/>
  <c r="O185" i="1" s="1"/>
  <c r="L185" i="1"/>
  <c r="I185" i="1"/>
  <c r="M184" i="1"/>
  <c r="O184" i="1" s="1"/>
  <c r="L184" i="1"/>
  <c r="I184" i="1"/>
  <c r="M183" i="1"/>
  <c r="O183" i="1" s="1"/>
  <c r="L183" i="1"/>
  <c r="I183" i="1"/>
  <c r="M182" i="1"/>
  <c r="O182" i="1" s="1"/>
  <c r="L182" i="1"/>
  <c r="I182" i="1"/>
  <c r="M181" i="1"/>
  <c r="O181" i="1" s="1"/>
  <c r="L181" i="1"/>
  <c r="I181" i="1"/>
  <c r="O180" i="1"/>
  <c r="L180" i="1"/>
  <c r="I180" i="1"/>
  <c r="I188" i="1" s="1"/>
  <c r="F180" i="1"/>
  <c r="F188" i="1" s="1"/>
  <c r="L188" i="1" s="1"/>
  <c r="M179" i="1"/>
  <c r="O179" i="1" s="1"/>
  <c r="L179" i="1"/>
  <c r="I179" i="1"/>
  <c r="M178" i="1"/>
  <c r="O178" i="1" s="1"/>
  <c r="L178" i="1"/>
  <c r="I178" i="1"/>
  <c r="M177" i="1"/>
  <c r="O177" i="1" s="1"/>
  <c r="L177" i="1"/>
  <c r="I177" i="1"/>
  <c r="M176" i="1"/>
  <c r="O176" i="1" s="1"/>
  <c r="L176" i="1"/>
  <c r="I176" i="1"/>
  <c r="M175" i="1"/>
  <c r="O175" i="1" s="1"/>
  <c r="L175" i="1"/>
  <c r="I175" i="1"/>
  <c r="M174" i="1"/>
  <c r="O174" i="1" s="1"/>
  <c r="L174" i="1"/>
  <c r="I174" i="1"/>
  <c r="M173" i="1"/>
  <c r="O173" i="1" s="1"/>
  <c r="O188" i="1" s="1"/>
  <c r="L173" i="1"/>
  <c r="I173" i="1"/>
  <c r="U171" i="1"/>
  <c r="R171" i="1"/>
  <c r="I171" i="1"/>
  <c r="O170" i="1"/>
  <c r="O171" i="1" s="1"/>
  <c r="L170" i="1"/>
  <c r="L171" i="1" s="1"/>
  <c r="I170" i="1"/>
  <c r="M167" i="1"/>
  <c r="O167" i="1" s="1"/>
  <c r="L167" i="1"/>
  <c r="I167" i="1"/>
  <c r="M166" i="1"/>
  <c r="O166" i="1" s="1"/>
  <c r="L166" i="1"/>
  <c r="I166" i="1"/>
  <c r="M165" i="1"/>
  <c r="O165" i="1" s="1"/>
  <c r="L165" i="1"/>
  <c r="I165" i="1"/>
  <c r="M164" i="1"/>
  <c r="O164" i="1" s="1"/>
  <c r="L164" i="1"/>
  <c r="I164" i="1"/>
  <c r="M163" i="1"/>
  <c r="O163" i="1" s="1"/>
  <c r="L163" i="1"/>
  <c r="I163" i="1"/>
  <c r="M162" i="1"/>
  <c r="O162" i="1" s="1"/>
  <c r="L162" i="1"/>
  <c r="I162" i="1"/>
  <c r="M161" i="1"/>
  <c r="O161" i="1" s="1"/>
  <c r="L161" i="1"/>
  <c r="I161" i="1"/>
  <c r="M160" i="1"/>
  <c r="O160" i="1" s="1"/>
  <c r="L160" i="1"/>
  <c r="I160" i="1"/>
  <c r="I168" i="1" s="1"/>
  <c r="O159" i="1"/>
  <c r="L159" i="1"/>
  <c r="I159" i="1"/>
  <c r="M158" i="1"/>
  <c r="O158" i="1" s="1"/>
  <c r="L158" i="1"/>
  <c r="I158" i="1"/>
  <c r="M157" i="1"/>
  <c r="O157" i="1" s="1"/>
  <c r="L157" i="1"/>
  <c r="I157" i="1"/>
  <c r="M156" i="1"/>
  <c r="O156" i="1" s="1"/>
  <c r="L156" i="1"/>
  <c r="I156" i="1"/>
  <c r="M155" i="1"/>
  <c r="O155" i="1" s="1"/>
  <c r="L155" i="1"/>
  <c r="I155" i="1"/>
  <c r="M154" i="1"/>
  <c r="O154" i="1" s="1"/>
  <c r="L154" i="1"/>
  <c r="I154" i="1"/>
  <c r="M153" i="1"/>
  <c r="O153" i="1" s="1"/>
  <c r="L153" i="1"/>
  <c r="I153" i="1"/>
  <c r="M152" i="1"/>
  <c r="O152" i="1" s="1"/>
  <c r="L152" i="1"/>
  <c r="L168" i="1" s="1"/>
  <c r="I152" i="1"/>
  <c r="U149" i="1"/>
  <c r="R149" i="1"/>
  <c r="O149" i="1"/>
  <c r="L149" i="1"/>
  <c r="I149" i="1"/>
  <c r="F149" i="1"/>
  <c r="U148" i="1"/>
  <c r="R148" i="1"/>
  <c r="O148" i="1"/>
  <c r="L148" i="1"/>
  <c r="I148" i="1"/>
  <c r="F148" i="1"/>
  <c r="F150" i="1" s="1"/>
  <c r="U147" i="1"/>
  <c r="R147" i="1"/>
  <c r="M147" i="1"/>
  <c r="O147" i="1" s="1"/>
  <c r="L147" i="1"/>
  <c r="I147" i="1"/>
  <c r="U146" i="1"/>
  <c r="R146" i="1"/>
  <c r="O146" i="1"/>
  <c r="M146" i="1"/>
  <c r="L146" i="1"/>
  <c r="I146" i="1"/>
  <c r="U145" i="1"/>
  <c r="R145" i="1"/>
  <c r="M145" i="1"/>
  <c r="O145" i="1" s="1"/>
  <c r="L145" i="1"/>
  <c r="I145" i="1"/>
  <c r="U144" i="1"/>
  <c r="R144" i="1"/>
  <c r="O144" i="1"/>
  <c r="M144" i="1"/>
  <c r="L144" i="1"/>
  <c r="I144" i="1"/>
  <c r="U143" i="1"/>
  <c r="R143" i="1"/>
  <c r="M143" i="1"/>
  <c r="O143" i="1" s="1"/>
  <c r="L143" i="1"/>
  <c r="I143" i="1"/>
  <c r="U142" i="1"/>
  <c r="R142" i="1"/>
  <c r="O142" i="1"/>
  <c r="M142" i="1"/>
  <c r="L142" i="1"/>
  <c r="I142" i="1"/>
  <c r="U141" i="1"/>
  <c r="R141" i="1"/>
  <c r="M141" i="1"/>
  <c r="O141" i="1" s="1"/>
  <c r="L141" i="1"/>
  <c r="I141" i="1"/>
  <c r="U140" i="1"/>
  <c r="R140" i="1"/>
  <c r="O140" i="1"/>
  <c r="M140" i="1"/>
  <c r="L140" i="1"/>
  <c r="I140" i="1"/>
  <c r="U139" i="1"/>
  <c r="R139" i="1"/>
  <c r="M139" i="1"/>
  <c r="O139" i="1" s="1"/>
  <c r="L139" i="1"/>
  <c r="I139" i="1"/>
  <c r="U138" i="1"/>
  <c r="R138" i="1"/>
  <c r="O138" i="1"/>
  <c r="M138" i="1"/>
  <c r="L138" i="1"/>
  <c r="I138" i="1"/>
  <c r="U137" i="1"/>
  <c r="R137" i="1"/>
  <c r="M137" i="1"/>
  <c r="O137" i="1" s="1"/>
  <c r="L137" i="1"/>
  <c r="I137" i="1"/>
  <c r="U136" i="1"/>
  <c r="R136" i="1"/>
  <c r="O136" i="1"/>
  <c r="M136" i="1"/>
  <c r="L136" i="1"/>
  <c r="I136" i="1"/>
  <c r="U135" i="1"/>
  <c r="R135" i="1"/>
  <c r="M135" i="1"/>
  <c r="O135" i="1" s="1"/>
  <c r="L135" i="1"/>
  <c r="I135" i="1"/>
  <c r="U134" i="1"/>
  <c r="R134" i="1"/>
  <c r="O134" i="1"/>
  <c r="M134" i="1"/>
  <c r="L134" i="1"/>
  <c r="I134" i="1"/>
  <c r="U133" i="1"/>
  <c r="R133" i="1"/>
  <c r="M133" i="1"/>
  <c r="O133" i="1" s="1"/>
  <c r="L133" i="1"/>
  <c r="I133" i="1"/>
  <c r="U132" i="1"/>
  <c r="R132" i="1"/>
  <c r="O132" i="1"/>
  <c r="M132" i="1"/>
  <c r="L132" i="1"/>
  <c r="I132" i="1"/>
  <c r="U131" i="1"/>
  <c r="R131" i="1"/>
  <c r="M131" i="1"/>
  <c r="O131" i="1" s="1"/>
  <c r="L131" i="1"/>
  <c r="I131" i="1"/>
  <c r="U130" i="1"/>
  <c r="R130" i="1"/>
  <c r="O130" i="1"/>
  <c r="M130" i="1"/>
  <c r="L130" i="1"/>
  <c r="I130" i="1"/>
  <c r="U129" i="1"/>
  <c r="R129" i="1"/>
  <c r="M129" i="1"/>
  <c r="O129" i="1" s="1"/>
  <c r="L129" i="1"/>
  <c r="I129" i="1"/>
  <c r="U128" i="1"/>
  <c r="R128" i="1"/>
  <c r="O128" i="1"/>
  <c r="M128" i="1"/>
  <c r="L128" i="1"/>
  <c r="I128" i="1"/>
  <c r="U127" i="1"/>
  <c r="R127" i="1"/>
  <c r="M127" i="1"/>
  <c r="O127" i="1" s="1"/>
  <c r="L127" i="1"/>
  <c r="I127" i="1"/>
  <c r="U126" i="1"/>
  <c r="R126" i="1"/>
  <c r="O126" i="1"/>
  <c r="M126" i="1"/>
  <c r="L126" i="1"/>
  <c r="I126" i="1"/>
  <c r="U125" i="1"/>
  <c r="R125" i="1"/>
  <c r="M125" i="1"/>
  <c r="O125" i="1" s="1"/>
  <c r="L125" i="1"/>
  <c r="I125" i="1"/>
  <c r="U124" i="1"/>
  <c r="R124" i="1"/>
  <c r="O124" i="1"/>
  <c r="M124" i="1"/>
  <c r="L124" i="1"/>
  <c r="I124" i="1"/>
  <c r="U123" i="1"/>
  <c r="R123" i="1"/>
  <c r="M123" i="1"/>
  <c r="O123" i="1" s="1"/>
  <c r="L123" i="1"/>
  <c r="I123" i="1"/>
  <c r="U122" i="1"/>
  <c r="R122" i="1"/>
  <c r="O122" i="1"/>
  <c r="M122" i="1"/>
  <c r="L122" i="1"/>
  <c r="I122" i="1"/>
  <c r="U121" i="1"/>
  <c r="R121" i="1"/>
  <c r="M121" i="1"/>
  <c r="O121" i="1" s="1"/>
  <c r="L121" i="1"/>
  <c r="I121" i="1"/>
  <c r="U120" i="1"/>
  <c r="R120" i="1"/>
  <c r="O120" i="1"/>
  <c r="M120" i="1"/>
  <c r="L120" i="1"/>
  <c r="I120" i="1"/>
  <c r="U119" i="1"/>
  <c r="R119" i="1"/>
  <c r="M119" i="1"/>
  <c r="O119" i="1" s="1"/>
  <c r="L119" i="1"/>
  <c r="I119" i="1"/>
  <c r="U118" i="1"/>
  <c r="R118" i="1"/>
  <c r="O118" i="1"/>
  <c r="M118" i="1"/>
  <c r="L118" i="1"/>
  <c r="I118" i="1"/>
  <c r="U117" i="1"/>
  <c r="R117" i="1"/>
  <c r="M117" i="1"/>
  <c r="O117" i="1" s="1"/>
  <c r="L117" i="1"/>
  <c r="I117" i="1"/>
  <c r="U116" i="1"/>
  <c r="R116" i="1"/>
  <c r="O116" i="1"/>
  <c r="M116" i="1"/>
  <c r="L116" i="1"/>
  <c r="I116" i="1"/>
  <c r="U115" i="1"/>
  <c r="R115" i="1"/>
  <c r="M115" i="1"/>
  <c r="O115" i="1" s="1"/>
  <c r="L115" i="1"/>
  <c r="I115" i="1"/>
  <c r="U114" i="1"/>
  <c r="R114" i="1"/>
  <c r="O114" i="1"/>
  <c r="M114" i="1"/>
  <c r="L114" i="1"/>
  <c r="I114" i="1"/>
  <c r="U113" i="1"/>
  <c r="R113" i="1"/>
  <c r="M113" i="1"/>
  <c r="O113" i="1" s="1"/>
  <c r="L113" i="1"/>
  <c r="I113" i="1"/>
  <c r="U112" i="1"/>
  <c r="R112" i="1"/>
  <c r="O112" i="1"/>
  <c r="M112" i="1"/>
  <c r="L112" i="1"/>
  <c r="I112" i="1"/>
  <c r="U111" i="1"/>
  <c r="R111" i="1"/>
  <c r="M111" i="1"/>
  <c r="O111" i="1" s="1"/>
  <c r="L111" i="1"/>
  <c r="I111" i="1"/>
  <c r="U110" i="1"/>
  <c r="U150" i="1" s="1"/>
  <c r="R110" i="1"/>
  <c r="R150" i="1" s="1"/>
  <c r="O110" i="1"/>
  <c r="M110" i="1"/>
  <c r="L110" i="1"/>
  <c r="I110" i="1"/>
  <c r="U109" i="1"/>
  <c r="R109" i="1"/>
  <c r="M109" i="1"/>
  <c r="O109" i="1" s="1"/>
  <c r="O150" i="1" s="1"/>
  <c r="L109" i="1"/>
  <c r="I109" i="1"/>
  <c r="U108" i="1"/>
  <c r="R108" i="1"/>
  <c r="O108" i="1"/>
  <c r="M108" i="1"/>
  <c r="L108" i="1"/>
  <c r="L150" i="1" s="1"/>
  <c r="I108" i="1"/>
  <c r="I150" i="1" s="1"/>
  <c r="U105" i="1"/>
  <c r="R105" i="1"/>
  <c r="O105" i="1"/>
  <c r="M105" i="1"/>
  <c r="L105" i="1"/>
  <c r="I105" i="1"/>
  <c r="U104" i="1"/>
  <c r="R104" i="1"/>
  <c r="O104" i="1"/>
  <c r="L104" i="1"/>
  <c r="I104" i="1"/>
  <c r="F104" i="1"/>
  <c r="U103" i="1"/>
  <c r="R103" i="1"/>
  <c r="O103" i="1"/>
  <c r="L103" i="1"/>
  <c r="I103" i="1"/>
  <c r="F103" i="1"/>
  <c r="U102" i="1"/>
  <c r="R102" i="1"/>
  <c r="M102" i="1"/>
  <c r="O102" i="1" s="1"/>
  <c r="L102" i="1"/>
  <c r="I102" i="1"/>
  <c r="U101" i="1"/>
  <c r="R101" i="1"/>
  <c r="O101" i="1"/>
  <c r="L101" i="1"/>
  <c r="I101" i="1"/>
  <c r="F101" i="1"/>
  <c r="U100" i="1"/>
  <c r="R100" i="1"/>
  <c r="M100" i="1"/>
  <c r="O100" i="1" s="1"/>
  <c r="L100" i="1"/>
  <c r="I100" i="1"/>
  <c r="U99" i="1"/>
  <c r="R99" i="1"/>
  <c r="O99" i="1"/>
  <c r="M99" i="1"/>
  <c r="L99" i="1"/>
  <c r="I99" i="1"/>
  <c r="U98" i="1"/>
  <c r="R98" i="1"/>
  <c r="M98" i="1"/>
  <c r="O98" i="1" s="1"/>
  <c r="L98" i="1"/>
  <c r="I98" i="1"/>
  <c r="U97" i="1"/>
  <c r="R97" i="1"/>
  <c r="O97" i="1"/>
  <c r="M97" i="1"/>
  <c r="L97" i="1"/>
  <c r="I97" i="1"/>
  <c r="U96" i="1"/>
  <c r="O96" i="1"/>
  <c r="L96" i="1"/>
  <c r="I96" i="1"/>
  <c r="F96" i="1"/>
  <c r="U95" i="1"/>
  <c r="R95" i="1"/>
  <c r="M95" i="1"/>
  <c r="O95" i="1" s="1"/>
  <c r="L95" i="1"/>
  <c r="I95" i="1"/>
  <c r="U94" i="1"/>
  <c r="R94" i="1"/>
  <c r="M94" i="1"/>
  <c r="O94" i="1" s="1"/>
  <c r="L94" i="1"/>
  <c r="I94" i="1"/>
  <c r="U93" i="1"/>
  <c r="R93" i="1"/>
  <c r="M93" i="1"/>
  <c r="O93" i="1" s="1"/>
  <c r="L93" i="1"/>
  <c r="I93" i="1"/>
  <c r="U92" i="1"/>
  <c r="R92" i="1"/>
  <c r="M92" i="1"/>
  <c r="O92" i="1" s="1"/>
  <c r="L92" i="1"/>
  <c r="I92" i="1"/>
  <c r="U91" i="1"/>
  <c r="R91" i="1"/>
  <c r="O91" i="1"/>
  <c r="L91" i="1"/>
  <c r="J91" i="1"/>
  <c r="I91" i="1"/>
  <c r="F91" i="1"/>
  <c r="U90" i="1"/>
  <c r="R90" i="1"/>
  <c r="M90" i="1"/>
  <c r="O90" i="1" s="1"/>
  <c r="L90" i="1"/>
  <c r="I90" i="1"/>
  <c r="U89" i="1"/>
  <c r="R89" i="1"/>
  <c r="O89" i="1"/>
  <c r="M89" i="1"/>
  <c r="L89" i="1"/>
  <c r="I89" i="1"/>
  <c r="U88" i="1"/>
  <c r="R88" i="1"/>
  <c r="M88" i="1"/>
  <c r="O88" i="1" s="1"/>
  <c r="L88" i="1"/>
  <c r="I88" i="1"/>
  <c r="U87" i="1"/>
  <c r="R87" i="1"/>
  <c r="O87" i="1"/>
  <c r="M87" i="1"/>
  <c r="L87" i="1"/>
  <c r="I87" i="1"/>
  <c r="U86" i="1"/>
  <c r="R86" i="1"/>
  <c r="M86" i="1"/>
  <c r="O86" i="1" s="1"/>
  <c r="L86" i="1"/>
  <c r="I86" i="1"/>
  <c r="U85" i="1"/>
  <c r="R85" i="1"/>
  <c r="O85" i="1"/>
  <c r="L85" i="1"/>
  <c r="I85" i="1"/>
  <c r="F85" i="1"/>
  <c r="U84" i="1"/>
  <c r="R84" i="1"/>
  <c r="M84" i="1"/>
  <c r="O84" i="1" s="1"/>
  <c r="L84" i="1"/>
  <c r="I84" i="1"/>
  <c r="U83" i="1"/>
  <c r="R83" i="1"/>
  <c r="O83" i="1"/>
  <c r="M83" i="1"/>
  <c r="L83" i="1"/>
  <c r="I83" i="1"/>
  <c r="U82" i="1"/>
  <c r="R82" i="1"/>
  <c r="O82" i="1"/>
  <c r="L82" i="1"/>
  <c r="I82" i="1"/>
  <c r="F82" i="1"/>
  <c r="U81" i="1"/>
  <c r="R81" i="1"/>
  <c r="O81" i="1"/>
  <c r="L81" i="1"/>
  <c r="I81" i="1"/>
  <c r="F81" i="1"/>
  <c r="U80" i="1"/>
  <c r="R80" i="1"/>
  <c r="O80" i="1"/>
  <c r="L80" i="1"/>
  <c r="I80" i="1"/>
  <c r="F80" i="1"/>
  <c r="U79" i="1"/>
  <c r="R79" i="1"/>
  <c r="O79" i="1"/>
  <c r="M79" i="1"/>
  <c r="L79" i="1"/>
  <c r="I79" i="1"/>
  <c r="U78" i="1"/>
  <c r="R78" i="1"/>
  <c r="O78" i="1"/>
  <c r="L78" i="1"/>
  <c r="I78" i="1"/>
  <c r="F78" i="1"/>
  <c r="U77" i="1"/>
  <c r="R77" i="1"/>
  <c r="O77" i="1"/>
  <c r="L77" i="1"/>
  <c r="I77" i="1"/>
  <c r="F77" i="1"/>
  <c r="U76" i="1"/>
  <c r="R76" i="1"/>
  <c r="M76" i="1"/>
  <c r="O76" i="1" s="1"/>
  <c r="L76" i="1"/>
  <c r="I76" i="1"/>
  <c r="U75" i="1"/>
  <c r="R75" i="1"/>
  <c r="O75" i="1"/>
  <c r="M75" i="1"/>
  <c r="L75" i="1"/>
  <c r="I75" i="1"/>
  <c r="U74" i="1"/>
  <c r="R74" i="1"/>
  <c r="O74" i="1"/>
  <c r="L74" i="1"/>
  <c r="I74" i="1"/>
  <c r="F74" i="1"/>
  <c r="F106" i="1" s="1"/>
  <c r="U73" i="1"/>
  <c r="R73" i="1"/>
  <c r="O73" i="1"/>
  <c r="M73" i="1"/>
  <c r="L73" i="1"/>
  <c r="I73" i="1"/>
  <c r="U72" i="1"/>
  <c r="R72" i="1"/>
  <c r="M72" i="1"/>
  <c r="O72" i="1" s="1"/>
  <c r="L72" i="1"/>
  <c r="I72" i="1"/>
  <c r="U71" i="1"/>
  <c r="R71" i="1"/>
  <c r="O71" i="1"/>
  <c r="M71" i="1"/>
  <c r="L71" i="1"/>
  <c r="I71" i="1"/>
  <c r="I106" i="1" s="1"/>
  <c r="U70" i="1"/>
  <c r="U106" i="1" s="1"/>
  <c r="R70" i="1"/>
  <c r="R106" i="1" s="1"/>
  <c r="O70" i="1"/>
  <c r="O106" i="1" s="1"/>
  <c r="M70" i="1"/>
  <c r="L70" i="1"/>
  <c r="L106" i="1" s="1"/>
  <c r="I70" i="1"/>
  <c r="U68" i="1"/>
  <c r="U67" i="1"/>
  <c r="R67" i="1"/>
  <c r="O67" i="1"/>
  <c r="L67" i="1"/>
  <c r="I67" i="1"/>
  <c r="U66" i="1"/>
  <c r="R66" i="1"/>
  <c r="O66" i="1"/>
  <c r="L66" i="1"/>
  <c r="I66" i="1"/>
  <c r="U65" i="1"/>
  <c r="R65" i="1"/>
  <c r="O65" i="1"/>
  <c r="L65" i="1"/>
  <c r="I65" i="1"/>
  <c r="U64" i="1"/>
  <c r="R64" i="1"/>
  <c r="O64" i="1"/>
  <c r="L64" i="1"/>
  <c r="I64" i="1"/>
  <c r="U63" i="1"/>
  <c r="R63" i="1"/>
  <c r="O63" i="1"/>
  <c r="L63" i="1"/>
  <c r="I63" i="1"/>
  <c r="U62" i="1"/>
  <c r="R62" i="1"/>
  <c r="O62" i="1"/>
  <c r="L62" i="1"/>
  <c r="I62" i="1"/>
  <c r="U61" i="1"/>
  <c r="R61" i="1"/>
  <c r="O61" i="1"/>
  <c r="L61" i="1"/>
  <c r="I61" i="1"/>
  <c r="U60" i="1"/>
  <c r="R60" i="1"/>
  <c r="O60" i="1"/>
  <c r="L60" i="1"/>
  <c r="I60" i="1"/>
  <c r="U59" i="1"/>
  <c r="R59" i="1"/>
  <c r="O59" i="1"/>
  <c r="L59" i="1"/>
  <c r="I59" i="1"/>
  <c r="U58" i="1"/>
  <c r="R58" i="1"/>
  <c r="O58" i="1"/>
  <c r="L58" i="1"/>
  <c r="I58" i="1"/>
  <c r="U57" i="1"/>
  <c r="R57" i="1"/>
  <c r="O57" i="1"/>
  <c r="L57" i="1"/>
  <c r="I57" i="1"/>
  <c r="U56" i="1"/>
  <c r="R56" i="1"/>
  <c r="O56" i="1"/>
  <c r="L56" i="1"/>
  <c r="I56" i="1"/>
  <c r="U55" i="1"/>
  <c r="R55" i="1"/>
  <c r="O55" i="1"/>
  <c r="L55" i="1"/>
  <c r="I55" i="1"/>
  <c r="U54" i="1"/>
  <c r="R54" i="1"/>
  <c r="O54" i="1"/>
  <c r="L54" i="1"/>
  <c r="I54" i="1"/>
  <c r="U53" i="1"/>
  <c r="R53" i="1"/>
  <c r="O53" i="1"/>
  <c r="L53" i="1"/>
  <c r="I53" i="1"/>
  <c r="U52" i="1"/>
  <c r="R52" i="1"/>
  <c r="O52" i="1"/>
  <c r="L52" i="1"/>
  <c r="I52" i="1"/>
  <c r="U51" i="1"/>
  <c r="R51" i="1"/>
  <c r="O51" i="1"/>
  <c r="L51" i="1"/>
  <c r="I51" i="1"/>
  <c r="U50" i="1"/>
  <c r="R50" i="1"/>
  <c r="O50" i="1"/>
  <c r="L50" i="1"/>
  <c r="I50" i="1"/>
  <c r="U49" i="1"/>
  <c r="R49" i="1"/>
  <c r="O49" i="1"/>
  <c r="L49" i="1"/>
  <c r="I49" i="1"/>
  <c r="U48" i="1"/>
  <c r="R48" i="1"/>
  <c r="O48" i="1"/>
  <c r="L48" i="1"/>
  <c r="I48" i="1"/>
  <c r="U47" i="1"/>
  <c r="R47" i="1"/>
  <c r="O47" i="1"/>
  <c r="L47" i="1"/>
  <c r="I47" i="1"/>
  <c r="U46" i="1"/>
  <c r="R46" i="1"/>
  <c r="O46" i="1"/>
  <c r="L46" i="1"/>
  <c r="I46" i="1"/>
  <c r="U45" i="1"/>
  <c r="R45" i="1"/>
  <c r="O45" i="1"/>
  <c r="L45" i="1"/>
  <c r="I45" i="1"/>
  <c r="U44" i="1"/>
  <c r="R44" i="1"/>
  <c r="O44" i="1"/>
  <c r="L44" i="1"/>
  <c r="I44" i="1"/>
  <c r="U43" i="1"/>
  <c r="R43" i="1"/>
  <c r="O43" i="1"/>
  <c r="L43" i="1"/>
  <c r="I43" i="1"/>
  <c r="U42" i="1"/>
  <c r="R42" i="1"/>
  <c r="O42" i="1"/>
  <c r="L42" i="1"/>
  <c r="I42" i="1"/>
  <c r="U41" i="1"/>
  <c r="R41" i="1"/>
  <c r="O41" i="1"/>
  <c r="L41" i="1"/>
  <c r="I41" i="1"/>
  <c r="U40" i="1"/>
  <c r="R40" i="1"/>
  <c r="O40" i="1"/>
  <c r="L40" i="1"/>
  <c r="I40" i="1"/>
  <c r="U39" i="1"/>
  <c r="R39" i="1"/>
  <c r="O39" i="1"/>
  <c r="L39" i="1"/>
  <c r="I39" i="1"/>
  <c r="U38" i="1"/>
  <c r="R38" i="1"/>
  <c r="O38" i="1"/>
  <c r="L38" i="1"/>
  <c r="I38" i="1"/>
  <c r="U37" i="1"/>
  <c r="R37" i="1"/>
  <c r="O37" i="1"/>
  <c r="L37" i="1"/>
  <c r="I37" i="1"/>
  <c r="U36" i="1"/>
  <c r="R36" i="1"/>
  <c r="O36" i="1"/>
  <c r="L36" i="1"/>
  <c r="I36" i="1"/>
  <c r="U35" i="1"/>
  <c r="R35" i="1"/>
  <c r="O35" i="1"/>
  <c r="L35" i="1"/>
  <c r="I35" i="1"/>
  <c r="U34" i="1"/>
  <c r="R34" i="1"/>
  <c r="O34" i="1"/>
  <c r="L34" i="1"/>
  <c r="I34" i="1"/>
  <c r="U33" i="1"/>
  <c r="R33" i="1"/>
  <c r="O33" i="1"/>
  <c r="L33" i="1"/>
  <c r="I33" i="1"/>
  <c r="U32" i="1"/>
  <c r="R32" i="1"/>
  <c r="O32" i="1"/>
  <c r="L32" i="1"/>
  <c r="I32" i="1"/>
  <c r="U31" i="1"/>
  <c r="R31" i="1"/>
  <c r="O31" i="1"/>
  <c r="L31" i="1"/>
  <c r="I31" i="1"/>
  <c r="U30" i="1"/>
  <c r="R30" i="1"/>
  <c r="O30" i="1"/>
  <c r="L30" i="1"/>
  <c r="I30" i="1"/>
  <c r="U29" i="1"/>
  <c r="R29" i="1"/>
  <c r="O29" i="1"/>
  <c r="L29" i="1"/>
  <c r="I29" i="1"/>
  <c r="U28" i="1"/>
  <c r="R28" i="1"/>
  <c r="O28" i="1"/>
  <c r="L28" i="1"/>
  <c r="I28" i="1"/>
  <c r="U27" i="1"/>
  <c r="R27" i="1"/>
  <c r="O27" i="1"/>
  <c r="L27" i="1"/>
  <c r="I27" i="1"/>
  <c r="U26" i="1"/>
  <c r="R26" i="1"/>
  <c r="O26" i="1"/>
  <c r="L26" i="1"/>
  <c r="I26" i="1"/>
  <c r="U25" i="1"/>
  <c r="R25" i="1"/>
  <c r="O25" i="1"/>
  <c r="L25" i="1"/>
  <c r="I25" i="1"/>
  <c r="U24" i="1"/>
  <c r="R24" i="1"/>
  <c r="O24" i="1"/>
  <c r="L24" i="1"/>
  <c r="I24" i="1"/>
  <c r="U23" i="1"/>
  <c r="R23" i="1"/>
  <c r="O23" i="1"/>
  <c r="L23" i="1"/>
  <c r="I23" i="1"/>
  <c r="U22" i="1"/>
  <c r="R22" i="1"/>
  <c r="O22" i="1"/>
  <c r="L22" i="1"/>
  <c r="I22" i="1"/>
  <c r="U21" i="1"/>
  <c r="R21" i="1"/>
  <c r="O21" i="1"/>
  <c r="L21" i="1"/>
  <c r="I21" i="1"/>
  <c r="U20" i="1"/>
  <c r="R20" i="1"/>
  <c r="O20" i="1"/>
  <c r="L20" i="1"/>
  <c r="I20" i="1"/>
  <c r="U19" i="1"/>
  <c r="R19" i="1"/>
  <c r="O19" i="1"/>
  <c r="L19" i="1"/>
  <c r="I19" i="1"/>
  <c r="U18" i="1"/>
  <c r="R18" i="1"/>
  <c r="O18" i="1"/>
  <c r="L18" i="1"/>
  <c r="I18" i="1"/>
  <c r="U17" i="1"/>
  <c r="R17" i="1"/>
  <c r="O17" i="1"/>
  <c r="L17" i="1"/>
  <c r="I17" i="1"/>
  <c r="U16" i="1"/>
  <c r="R16" i="1"/>
  <c r="O16" i="1"/>
  <c r="L16" i="1"/>
  <c r="I16" i="1"/>
  <c r="U15" i="1"/>
  <c r="R15" i="1"/>
  <c r="O15" i="1"/>
  <c r="L15" i="1"/>
  <c r="I15" i="1"/>
  <c r="U14" i="1"/>
  <c r="R14" i="1"/>
  <c r="O14" i="1"/>
  <c r="L14" i="1"/>
  <c r="I14" i="1"/>
  <c r="U13" i="1"/>
  <c r="R13" i="1"/>
  <c r="O13" i="1"/>
  <c r="L13" i="1"/>
  <c r="I13" i="1"/>
  <c r="U12" i="1"/>
  <c r="R12" i="1"/>
  <c r="O12" i="1"/>
  <c r="L12" i="1"/>
  <c r="L68" i="1" s="1"/>
  <c r="I12" i="1"/>
  <c r="I68" i="1" s="1"/>
  <c r="U11" i="1"/>
  <c r="R11" i="1"/>
  <c r="O11" i="1"/>
  <c r="L11" i="1"/>
  <c r="I11" i="1"/>
  <c r="U10" i="1"/>
  <c r="R10" i="1"/>
  <c r="O10" i="1"/>
  <c r="L10" i="1"/>
  <c r="I10" i="1"/>
  <c r="L294" i="1" l="1"/>
  <c r="O168" i="1"/>
  <c r="R168" i="1" s="1"/>
  <c r="U168" i="1" s="1"/>
  <c r="U294" i="1" s="1"/>
  <c r="I294" i="1"/>
  <c r="O220" i="1"/>
  <c r="R220" i="1" s="1"/>
  <c r="U220" i="1" s="1"/>
  <c r="O293" i="1"/>
  <c r="R293" i="1" s="1"/>
  <c r="U293" i="1" s="1"/>
  <c r="F294" i="1"/>
  <c r="O280" i="1"/>
  <c r="R280" i="1" s="1"/>
  <c r="U280" i="1" s="1"/>
  <c r="O208" i="1"/>
  <c r="R294" i="1" l="1"/>
  <c r="O294" i="1"/>
</calcChain>
</file>

<file path=xl/sharedStrings.xml><?xml version="1.0" encoding="utf-8"?>
<sst xmlns="http://schemas.openxmlformats.org/spreadsheetml/2006/main" count="595" uniqueCount="197">
  <si>
    <t>BERITA ACARA OPNAME PERSEDIAAN</t>
  </si>
  <si>
    <t>Pada hari ini Kamis Tanggal Dua Puluh Sembilan Bulan Januari Tahun Dua Ribu Dua Puluh Enam, berdasarkan Surat Perintah  Inspektur Provinsi Papua Tengah nomor : 700/007/ST/INSP/I/2026  tanggal 29 Januari 2026, telah melakukan opname persediaan pada BADAN PENGELOLAAN PENDAPATAN KEUANGAN DAN ASET DAERAH dengan hasil sebagai berikut :</t>
  </si>
  <si>
    <t>NO.</t>
  </si>
  <si>
    <t>NAMA / JENIS BARANG</t>
  </si>
  <si>
    <t>SATUAN / UNIT</t>
  </si>
  <si>
    <t>SALDO AWAL 2024</t>
  </si>
  <si>
    <t>PENGADAAN SELAMA TAHUN 2025</t>
  </si>
  <si>
    <t>PENGGUNAAN SELAMA TAHUN 2025</t>
  </si>
  <si>
    <t>SALDO PER 31 DESEMBER 2025 MENURUT SKPD</t>
  </si>
  <si>
    <t>STOCK OPNAME PER 20 JANUARI 2025 OLEH TIM</t>
  </si>
  <si>
    <t>SALDO AKHIR PERSEDIAAN MENURUT TIM OPNAME</t>
  </si>
  <si>
    <t>JMLH</t>
  </si>
  <si>
    <t>HARGA SATUAN</t>
  </si>
  <si>
    <t>TOTAL HARGA</t>
  </si>
  <si>
    <t xml:space="preserve">JMLH </t>
  </si>
  <si>
    <t>6=(4*5)</t>
  </si>
  <si>
    <t>9=(7*8)</t>
  </si>
  <si>
    <t>12=(10*11)</t>
  </si>
  <si>
    <t>15=(13*14)</t>
  </si>
  <si>
    <t>18=1(6*17)</t>
  </si>
  <si>
    <t>21=19 *20</t>
  </si>
  <si>
    <t>A</t>
  </si>
  <si>
    <t>BAHAN-BAHAN BAKAR PELUMAS</t>
  </si>
  <si>
    <t>Dexlite</t>
  </si>
  <si>
    <t>Liter</t>
  </si>
  <si>
    <t>Pertalite</t>
  </si>
  <si>
    <t>Pertamax</t>
  </si>
  <si>
    <t xml:space="preserve">JUMLAH </t>
  </si>
  <si>
    <t>B</t>
  </si>
  <si>
    <t>ALAT TULIS KANTOR</t>
  </si>
  <si>
    <t>Binder Clip no. 105</t>
  </si>
  <si>
    <t>Lusin</t>
  </si>
  <si>
    <t>Binder Clip no. 111</t>
  </si>
  <si>
    <t>Binder Clip no. 200</t>
  </si>
  <si>
    <t>Binder Clip
 Spesifikasi: Kenko 280</t>
  </si>
  <si>
    <t>Block Note</t>
  </si>
  <si>
    <t>Buah</t>
  </si>
  <si>
    <t>Buku Agenda 
 Spesifikasi: Mirage Folio  100lbr</t>
  </si>
  <si>
    <t>Buku</t>
  </si>
  <si>
    <t>Buku Expedisi 
 Spesifikasi: Mirage Folio</t>
  </si>
  <si>
    <t>Kater Kecil</t>
  </si>
  <si>
    <t>Kwitansi</t>
  </si>
  <si>
    <t>Buku Kwitansi 
 Spesifikasi: Paperline Sedang</t>
  </si>
  <si>
    <t>Map Batik</t>
  </si>
  <si>
    <t>Map Ordener</t>
  </si>
  <si>
    <t>Penggaris Kecil</t>
  </si>
  <si>
    <t>Penghapus</t>
  </si>
  <si>
    <t>Pensil</t>
  </si>
  <si>
    <t>Pensil
Spesifikasi: Faber Castle 2B</t>
  </si>
  <si>
    <t>Pilpen Pillot Balliner isi 12 Buah Biru</t>
  </si>
  <si>
    <t>Pak</t>
  </si>
  <si>
    <t>Pulpen Pillot Balliner isi 12 Buah Hitam</t>
  </si>
  <si>
    <t>Spidol</t>
  </si>
  <si>
    <t>Lakban 
 Spesifikasi: Daimaru Bening</t>
  </si>
  <si>
    <t>Roll</t>
  </si>
  <si>
    <t>Tinta Printer</t>
  </si>
  <si>
    <t>Tinta  Stempel 
 Spesifikasi Aeline</t>
  </si>
  <si>
    <t>Tinta Printer 
Spesifikasi: Epson-673/C/M/Y</t>
  </si>
  <si>
    <t>Tipe X</t>
  </si>
  <si>
    <t>C</t>
  </si>
  <si>
    <t>KERTAS DAN COVER</t>
  </si>
  <si>
    <t>Fotocopy</t>
  </si>
  <si>
    <t>Lembar</t>
  </si>
  <si>
    <t>Kertas A4/70gr</t>
  </si>
  <si>
    <t>Rim</t>
  </si>
  <si>
    <t>Kertas A4</t>
  </si>
  <si>
    <t>Kertas F4/70gr</t>
  </si>
  <si>
    <t>Kertas F4</t>
  </si>
  <si>
    <t>Kertas SP2D</t>
  </si>
  <si>
    <t>Kertas A4/80gr</t>
  </si>
  <si>
    <t>Kertas HVS
Spesifikasi: A4 / 70 Gram (5 rim x 50 dos) Sinar Dunia</t>
  </si>
  <si>
    <t>Kertas HVS
Spesifikasi: F4 / 70 Gram (5 rim x 50 karton) Sinar Dunia</t>
  </si>
  <si>
    <t>D</t>
  </si>
  <si>
    <t>BAHAN CETAK</t>
  </si>
  <si>
    <t>Caver Biasa</t>
  </si>
  <si>
    <t>Caver Lux</t>
  </si>
  <si>
    <t>Caver Semi Lux</t>
  </si>
  <si>
    <t>Cetak Baliho</t>
  </si>
  <si>
    <t>Cetak Blanko Pajak/ Notice PAJAK</t>
  </si>
  <si>
    <t>cetak blanko SP2D Continuous Form berlogo</t>
  </si>
  <si>
    <t>Cetak Brosur/ Liflet</t>
  </si>
  <si>
    <t>Cetak Spanduk/ Baliho uk. 10m x 6m</t>
  </si>
  <si>
    <t>foto kopi  (berwarna)</t>
  </si>
  <si>
    <t>foto kopi  (Hitam Putih)</t>
  </si>
  <si>
    <t>Foto kopi F4 (hitam putih)</t>
  </si>
  <si>
    <t>Foto kopi F4 (berwarna)</t>
  </si>
  <si>
    <t>E</t>
  </si>
  <si>
    <t>BENDA POS</t>
  </si>
  <si>
    <t>MATERAI 10000</t>
  </si>
  <si>
    <t>F</t>
  </si>
  <si>
    <t>PERALATAN KEBERSIHAN KANTOR</t>
  </si>
  <si>
    <t>Pembersih Alat Dapur (750ml)</t>
  </si>
  <si>
    <t>Sabun Detol FRESH Botol (300ml)</t>
  </si>
  <si>
    <t>Sendok Makan Plastik (isi 100 buah) 1 Pack</t>
  </si>
  <si>
    <t>Super Pel 800 mL</t>
  </si>
  <si>
    <t xml:space="preserve">Buah </t>
  </si>
  <si>
    <t>Super Pel Reffil (1600ml)</t>
  </si>
  <si>
    <t>Tissue Passeo (250 sheets)</t>
  </si>
  <si>
    <t xml:space="preserve">Plastik Sampah 
Spesifikasi: Klin Pak Besar </t>
  </si>
  <si>
    <t>G</t>
  </si>
  <si>
    <t xml:space="preserve"> PERALATAN LISTRIK</t>
  </si>
  <si>
    <t>Exhaust Fan</t>
  </si>
  <si>
    <t>Fitting</t>
  </si>
  <si>
    <t>Kabel Rool</t>
  </si>
  <si>
    <t>Lampu LED 10</t>
  </si>
  <si>
    <t>Lampu SL 20</t>
  </si>
  <si>
    <t>Lampu SL 23</t>
  </si>
  <si>
    <t>Saklar</t>
  </si>
  <si>
    <t xml:space="preserve">Stop Kontak </t>
  </si>
  <si>
    <t>H</t>
  </si>
  <si>
    <t>SUVENIR</t>
  </si>
  <si>
    <t>Genemo Noken</t>
  </si>
  <si>
    <t>Noken Anggrek</t>
  </si>
  <si>
    <t>I</t>
  </si>
  <si>
    <t xml:space="preserve">ALAT KANTOR LAINNYA
</t>
  </si>
  <si>
    <t>Amplop Coklat Besar</t>
  </si>
  <si>
    <t>Amplop Coklat Jaya 11x22 cm / Isi 100 Lembar</t>
  </si>
  <si>
    <t>Amplop Coklat Sedang</t>
  </si>
  <si>
    <t>Amplop Putih</t>
  </si>
  <si>
    <t>Bantalan Stempel Airline Besar</t>
  </si>
  <si>
    <t>Binder Clip No.107</t>
  </si>
  <si>
    <t>Binder Clip No.155</t>
  </si>
  <si>
    <t>Buku Agenda Folio 100 Lembar</t>
  </si>
  <si>
    <t>Buku Ekspedisi Paperline Folio</t>
  </si>
  <si>
    <t>Buku Kwitansi Paperline Sedang</t>
  </si>
  <si>
    <t>Catridge Laser Jet85A</t>
  </si>
  <si>
    <t>Cutter Deli L-500 / Sedang</t>
  </si>
  <si>
    <t>Gunting Besar</t>
  </si>
  <si>
    <t>Isi Staples Max No. 10</t>
  </si>
  <si>
    <t>Kotak</t>
  </si>
  <si>
    <t>Isian cutter Besar L-150</t>
  </si>
  <si>
    <t>Tube</t>
  </si>
  <si>
    <t xml:space="preserve">Kalkulator 16 Digits </t>
  </si>
  <si>
    <t>Kertas Con Paper 2 Ply</t>
  </si>
  <si>
    <t>Kertas Con Paper 3 Ply</t>
  </si>
  <si>
    <t>Kertas Cover/ Jilid</t>
  </si>
  <si>
    <t>Kertas HVS A4 80 Gram</t>
  </si>
  <si>
    <t>Kertas HVS F4 80 Gram</t>
  </si>
  <si>
    <t>Kertas HVS Warna A4</t>
  </si>
  <si>
    <t>Kertas HVS Warna F4 70 Gram</t>
  </si>
  <si>
    <t>Kertas Kontinous Form Paperline 3 Ply</t>
  </si>
  <si>
    <t>Kertas Photo Eprint Glossy 230 Gram F4 20 Lembar</t>
  </si>
  <si>
    <t>Lem Kertas Fox Besar</t>
  </si>
  <si>
    <t>Map Batik Motif Papua</t>
  </si>
  <si>
    <t>Map Ordener Bantex No.1465-63</t>
  </si>
  <si>
    <t>Paper Clip Sunwel No.3</t>
  </si>
  <si>
    <t>Pembolong Kertas 40</t>
  </si>
  <si>
    <t>Pembolong Kertas No.85</t>
  </si>
  <si>
    <t>Penggaris Besi 60 cm</t>
  </si>
  <si>
    <t xml:space="preserve">Penghapus Pensil Besar </t>
  </si>
  <si>
    <t>Pensil 2B</t>
  </si>
  <si>
    <t>Pita LX-300/310</t>
  </si>
  <si>
    <t>Pulpen Pilot Balliner</t>
  </si>
  <si>
    <t>Pulpen Pilot G-2</t>
  </si>
  <si>
    <t>Serutan V-Tee Besar</t>
  </si>
  <si>
    <t>Spidol Snowman 12 Warna</t>
  </si>
  <si>
    <t>Stabilo</t>
  </si>
  <si>
    <t>Staples Max HD 50</t>
  </si>
  <si>
    <t>Stempel 1 Warna</t>
  </si>
  <si>
    <t xml:space="preserve">Tinta Printer 001 B Ori </t>
  </si>
  <si>
    <t xml:space="preserve">Tinta Printer 001 C Ori </t>
  </si>
  <si>
    <t xml:space="preserve">Tinta Printer 003 BK </t>
  </si>
  <si>
    <t>Tinta Printer 003 Y/C/M</t>
  </si>
  <si>
    <t>Tipp Ex Pentel Pencet CF 201</t>
  </si>
  <si>
    <t>J</t>
  </si>
  <si>
    <t>BARANG UNTUK DISERAHKAN KEPADA MASYARAKAT (PEMENANG UNDIAN PAJAK DAERAH)</t>
  </si>
  <si>
    <t xml:space="preserve">Dispenser </t>
  </si>
  <si>
    <t xml:space="preserve">Unit </t>
  </si>
  <si>
    <t>Handphone SAMSUNG</t>
  </si>
  <si>
    <t>KULKAS Dua Pintu</t>
  </si>
  <si>
    <t>Mesin Cuci 1 Tabung</t>
  </si>
  <si>
    <t>Ricecooker</t>
  </si>
  <si>
    <t>TV 43 Inch SMART TV</t>
  </si>
  <si>
    <t>Sepeda Motor Spesifikasi: Honda Beat</t>
  </si>
  <si>
    <t>Mobil Spesifikasi:Mobil TOYOTA- AVANSA 1.5G M/T</t>
  </si>
  <si>
    <t>K</t>
  </si>
  <si>
    <t>NATURA, PAKAN NATURA DAN PAKAN LAINNYA</t>
  </si>
  <si>
    <t>Botol Sabun Cair</t>
  </si>
  <si>
    <t>Sendok Makan Plastik (isi 100 buah)</t>
  </si>
  <si>
    <t>Sikat Lantai</t>
  </si>
  <si>
    <t>TOTAL PERSEDIAAN</t>
  </si>
  <si>
    <t>Nabire, 29 Januari 2025</t>
  </si>
  <si>
    <t>MENGETAHUI / MENYETUJUI  :</t>
  </si>
  <si>
    <t>Plt. Kepala BPPKAD</t>
  </si>
  <si>
    <t>PENGURUS BARANG</t>
  </si>
  <si>
    <t>TIM PEMERIKSA</t>
  </si>
  <si>
    <t>Erwin Mangallo, SE.,MM</t>
  </si>
  <si>
    <t>(..............)</t>
  </si>
  <si>
    <t>Ravita T.L. Simanjuntak, SE.,MM</t>
  </si>
  <si>
    <t>ALEXANDER MANANSANG, S.Sos., MM</t>
  </si>
  <si>
    <t>JANI YAKONIAS MARISAN, ST</t>
  </si>
  <si>
    <t>Demianus Mote, S.IP</t>
  </si>
  <si>
    <t>NIP. 19741102 200012 1 004</t>
  </si>
  <si>
    <t>NIP. 198906092025061001</t>
  </si>
  <si>
    <t>13=(4+7)-10</t>
  </si>
  <si>
    <t>16=(4+7)-10</t>
  </si>
  <si>
    <t>19=(4+7)-10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</si>
</sst>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#,##0;[Red]#,##0"/>
    <numFmt numFmtId="169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Bookman Old Style"/>
      <family val="1"/>
    </font>
    <font>
      <sz val="14"/>
      <name val="Bookman Old Style"/>
      <family val="1"/>
    </font>
    <font>
      <sz val="12"/>
      <name val="Bookman Old Style"/>
      <family val="1"/>
    </font>
    <font>
      <sz val="10"/>
      <name val="Bookman Old Style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i/>
      <sz val="10"/>
      <color theme="1"/>
      <name val="Bookman Old Style"/>
      <family val="1"/>
    </font>
    <font>
      <i/>
      <sz val="9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9"/>
      <color rgb="FF000000"/>
      <name val="Bookman Old Style"/>
      <family val="1"/>
    </font>
    <font>
      <sz val="9"/>
      <color theme="1"/>
      <name val="Bookman Old Style"/>
      <family val="1"/>
    </font>
    <font>
      <sz val="9"/>
      <color rgb="FF000000"/>
      <name val="Bookman Old Style"/>
      <family val="1"/>
    </font>
    <font>
      <b/>
      <sz val="9"/>
      <name val="Bookman Old Style"/>
      <family val="1"/>
    </font>
    <font>
      <i/>
      <sz val="9"/>
      <color rgb="FF000000"/>
      <name val="Bookman Old Style"/>
      <family val="1"/>
    </font>
    <font>
      <sz val="9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sz val="11"/>
      <name val="Bookman Old Style"/>
      <family val="1"/>
    </font>
    <font>
      <b/>
      <sz val="11"/>
      <color rgb="FF000000"/>
      <name val="Bookman Old Style"/>
      <family val="1"/>
    </font>
    <font>
      <b/>
      <u/>
      <sz val="10"/>
      <color theme="1"/>
      <name val="Bookman Old Style"/>
      <family val="1"/>
    </font>
    <font>
      <b/>
      <sz val="10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center"/>
    </xf>
    <xf numFmtId="167" fontId="3" fillId="2" borderId="0" xfId="1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7" fillId="3" borderId="6" xfId="0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right" vertical="center"/>
    </xf>
    <xf numFmtId="167" fontId="7" fillId="3" borderId="6" xfId="1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4" fontId="8" fillId="4" borderId="8" xfId="0" applyNumberFormat="1" applyFont="1" applyFill="1" applyBorder="1" applyAlignment="1">
      <alignment horizontal="right" vertical="center"/>
    </xf>
    <xf numFmtId="167" fontId="8" fillId="4" borderId="8" xfId="1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/>
    </xf>
    <xf numFmtId="4" fontId="10" fillId="5" borderId="9" xfId="0" applyNumberFormat="1" applyFont="1" applyFill="1" applyBorder="1" applyAlignment="1">
      <alignment horizontal="right" vertical="center"/>
    </xf>
    <xf numFmtId="167" fontId="10" fillId="5" borderId="9" xfId="1" applyNumberFormat="1" applyFont="1" applyFill="1" applyBorder="1" applyAlignment="1">
      <alignment horizontal="right" vertical="center"/>
    </xf>
    <xf numFmtId="164" fontId="11" fillId="5" borderId="9" xfId="2" applyFont="1" applyFill="1" applyBorder="1" applyAlignment="1">
      <alignment horizontal="center" vertical="center"/>
    </xf>
    <xf numFmtId="164" fontId="11" fillId="5" borderId="9" xfId="2" applyFont="1" applyFill="1" applyBorder="1" applyAlignment="1">
      <alignment horizontal="right" vertical="center"/>
    </xf>
    <xf numFmtId="164" fontId="10" fillId="5" borderId="9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164" fontId="13" fillId="2" borderId="9" xfId="2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4" fontId="13" fillId="2" borderId="10" xfId="2" applyNumberFormat="1" applyFont="1" applyFill="1" applyBorder="1" applyAlignment="1">
      <alignment horizontal="right" vertical="center"/>
    </xf>
    <xf numFmtId="168" fontId="13" fillId="2" borderId="10" xfId="2" applyNumberFormat="1" applyFont="1" applyFill="1" applyBorder="1" applyAlignment="1">
      <alignment horizontal="right" vertical="center"/>
    </xf>
    <xf numFmtId="2" fontId="13" fillId="2" borderId="10" xfId="2" applyNumberFormat="1" applyFont="1" applyFill="1" applyBorder="1" applyAlignment="1">
      <alignment horizontal="right" vertical="center"/>
    </xf>
    <xf numFmtId="167" fontId="13" fillId="2" borderId="10" xfId="1" applyNumberFormat="1" applyFont="1" applyFill="1" applyBorder="1" applyAlignment="1">
      <alignment horizontal="right" vertical="center"/>
    </xf>
    <xf numFmtId="4" fontId="13" fillId="2" borderId="9" xfId="2" applyNumberFormat="1" applyFont="1" applyFill="1" applyBorder="1" applyAlignment="1">
      <alignment horizontal="right" vertical="center"/>
    </xf>
    <xf numFmtId="168" fontId="13" fillId="2" borderId="9" xfId="2" applyNumberFormat="1" applyFont="1" applyFill="1" applyBorder="1" applyAlignment="1">
      <alignment horizontal="right" vertical="center"/>
    </xf>
    <xf numFmtId="2" fontId="13" fillId="2" borderId="9" xfId="2" applyNumberFormat="1" applyFont="1" applyFill="1" applyBorder="1" applyAlignment="1">
      <alignment horizontal="right" vertical="center"/>
    </xf>
    <xf numFmtId="167" fontId="13" fillId="2" borderId="9" xfId="1" applyNumberFormat="1" applyFont="1" applyFill="1" applyBorder="1" applyAlignment="1">
      <alignment horizontal="right" vertical="center"/>
    </xf>
    <xf numFmtId="4" fontId="13" fillId="2" borderId="6" xfId="2" applyNumberFormat="1" applyFont="1" applyFill="1" applyBorder="1" applyAlignment="1">
      <alignment horizontal="right" vertical="center"/>
    </xf>
    <xf numFmtId="2" fontId="13" fillId="2" borderId="6" xfId="2" applyNumberFormat="1" applyFont="1" applyFill="1" applyBorder="1" applyAlignment="1">
      <alignment horizontal="right" vertical="center"/>
    </xf>
    <xf numFmtId="168" fontId="13" fillId="2" borderId="6" xfId="2" applyNumberFormat="1" applyFont="1" applyFill="1" applyBorder="1" applyAlignment="1">
      <alignment horizontal="right" vertical="center"/>
    </xf>
    <xf numFmtId="167" fontId="13" fillId="2" borderId="6" xfId="1" applyNumberFormat="1" applyFont="1" applyFill="1" applyBorder="1" applyAlignment="1">
      <alignment horizontal="right" vertical="center"/>
    </xf>
    <xf numFmtId="164" fontId="13" fillId="2" borderId="6" xfId="2" applyFont="1" applyFill="1" applyBorder="1" applyAlignment="1">
      <alignment horizontal="right" vertical="center"/>
    </xf>
    <xf numFmtId="167" fontId="13" fillId="2" borderId="6" xfId="1" applyNumberFormat="1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164" fontId="13" fillId="0" borderId="9" xfId="2" applyFont="1" applyBorder="1" applyAlignment="1">
      <alignment horizontal="center" vertical="center"/>
    </xf>
    <xf numFmtId="39" fontId="13" fillId="2" borderId="9" xfId="2" applyNumberFormat="1" applyFont="1" applyFill="1" applyBorder="1" applyAlignment="1">
      <alignment horizontal="right" vertical="center"/>
    </xf>
    <xf numFmtId="39" fontId="13" fillId="2" borderId="6" xfId="2" applyNumberFormat="1" applyFont="1" applyFill="1" applyBorder="1" applyAlignment="1">
      <alignment horizontal="right" vertical="center"/>
    </xf>
    <xf numFmtId="0" fontId="13" fillId="0" borderId="9" xfId="2" applyNumberFormat="1" applyFont="1" applyFill="1" applyBorder="1" applyAlignment="1">
      <alignment vertical="center" wrapText="1"/>
    </xf>
    <xf numFmtId="164" fontId="13" fillId="2" borderId="2" xfId="2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4" fontId="13" fillId="2" borderId="6" xfId="1" applyNumberFormat="1" applyFont="1" applyFill="1" applyBorder="1" applyAlignment="1">
      <alignment horizontal="right" vertical="center"/>
    </xf>
    <xf numFmtId="2" fontId="13" fillId="2" borderId="6" xfId="1" applyNumberFormat="1" applyFont="1" applyFill="1" applyBorder="1" applyAlignment="1">
      <alignment horizontal="right" vertical="center"/>
    </xf>
    <xf numFmtId="4" fontId="12" fillId="2" borderId="9" xfId="0" applyNumberFormat="1" applyFont="1" applyFill="1" applyBorder="1" applyAlignment="1">
      <alignment horizontal="right"/>
    </xf>
    <xf numFmtId="164" fontId="12" fillId="2" borderId="9" xfId="0" applyNumberFormat="1" applyFont="1" applyFill="1" applyBorder="1" applyAlignment="1">
      <alignment horizontal="right"/>
    </xf>
    <xf numFmtId="2" fontId="12" fillId="2" borderId="9" xfId="0" applyNumberFormat="1" applyFont="1" applyFill="1" applyBorder="1" applyAlignment="1">
      <alignment horizontal="right"/>
    </xf>
    <xf numFmtId="167" fontId="12" fillId="2" borderId="9" xfId="1" applyNumberFormat="1" applyFont="1" applyFill="1" applyBorder="1" applyAlignment="1">
      <alignment horizontal="right"/>
    </xf>
    <xf numFmtId="164" fontId="11" fillId="2" borderId="9" xfId="2" applyFont="1" applyFill="1" applyBorder="1" applyAlignment="1">
      <alignment horizontal="center" vertical="center"/>
    </xf>
    <xf numFmtId="164" fontId="11" fillId="2" borderId="9" xfId="2" quotePrefix="1" applyFont="1" applyFill="1" applyBorder="1" applyAlignment="1">
      <alignment horizontal="center" vertical="center"/>
    </xf>
    <xf numFmtId="164" fontId="11" fillId="6" borderId="9" xfId="2" applyFont="1" applyFill="1" applyBorder="1" applyAlignment="1">
      <alignment horizontal="center" vertical="center"/>
    </xf>
    <xf numFmtId="4" fontId="11" fillId="6" borderId="9" xfId="2" applyNumberFormat="1" applyFont="1" applyFill="1" applyBorder="1" applyAlignment="1">
      <alignment horizontal="right" vertical="center"/>
    </xf>
    <xf numFmtId="167" fontId="11" fillId="6" borderId="9" xfId="1" applyNumberFormat="1" applyFont="1" applyFill="1" applyBorder="1" applyAlignment="1">
      <alignment horizontal="right" vertical="center"/>
    </xf>
    <xf numFmtId="164" fontId="11" fillId="6" borderId="9" xfId="1" applyNumberFormat="1" applyFont="1" applyFill="1" applyBorder="1" applyAlignment="1">
      <alignment horizontal="right" vertical="center" shrinkToFit="1"/>
    </xf>
    <xf numFmtId="164" fontId="11" fillId="6" borderId="9" xfId="0" applyNumberFormat="1" applyFont="1" applyFill="1" applyBorder="1" applyAlignment="1">
      <alignment horizontal="center" vertical="center" shrinkToFit="1"/>
    </xf>
    <xf numFmtId="164" fontId="14" fillId="6" borderId="9" xfId="0" applyNumberFormat="1" applyFont="1" applyFill="1" applyBorder="1" applyAlignment="1">
      <alignment horizontal="center" vertical="center" wrapText="1"/>
    </xf>
    <xf numFmtId="164" fontId="14" fillId="6" borderId="9" xfId="1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 vertical="center"/>
    </xf>
    <xf numFmtId="164" fontId="13" fillId="0" borderId="9" xfId="2" applyFont="1" applyFill="1" applyBorder="1" applyAlignment="1">
      <alignment vertical="center" wrapText="1"/>
    </xf>
    <xf numFmtId="3" fontId="13" fillId="0" borderId="9" xfId="2" applyNumberFormat="1" applyFont="1" applyFill="1" applyBorder="1" applyAlignment="1">
      <alignment horizontal="right" vertical="center"/>
    </xf>
    <xf numFmtId="3" fontId="12" fillId="2" borderId="9" xfId="0" applyNumberFormat="1" applyFont="1" applyFill="1" applyBorder="1" applyAlignment="1">
      <alignment vertical="center"/>
    </xf>
    <xf numFmtId="164" fontId="10" fillId="2" borderId="9" xfId="0" applyNumberFormat="1" applyFont="1" applyFill="1" applyBorder="1" applyAlignment="1">
      <alignment horizontal="center" vertical="center"/>
    </xf>
    <xf numFmtId="164" fontId="13" fillId="0" borderId="9" xfId="2" applyFont="1" applyBorder="1" applyAlignment="1">
      <alignment vertical="center"/>
    </xf>
    <xf numFmtId="164" fontId="12" fillId="2" borderId="9" xfId="0" applyNumberFormat="1" applyFont="1" applyFill="1" applyBorder="1" applyAlignment="1">
      <alignment horizontal="center" vertical="center"/>
    </xf>
    <xf numFmtId="164" fontId="13" fillId="0" borderId="9" xfId="2" applyFont="1" applyBorder="1" applyAlignment="1">
      <alignment horizontal="left" vertical="center"/>
    </xf>
    <xf numFmtId="164" fontId="13" fillId="0" borderId="9" xfId="2" applyFont="1" applyBorder="1" applyAlignment="1">
      <alignment horizontal="right" vertical="center"/>
    </xf>
    <xf numFmtId="164" fontId="13" fillId="2" borderId="9" xfId="2" applyFont="1" applyFill="1" applyBorder="1" applyAlignment="1">
      <alignment vertical="center" wrapText="1"/>
    </xf>
    <xf numFmtId="168" fontId="13" fillId="0" borderId="9" xfId="2" applyNumberFormat="1" applyFont="1" applyBorder="1" applyAlignment="1">
      <alignment horizontal="right" vertical="center"/>
    </xf>
    <xf numFmtId="164" fontId="12" fillId="2" borderId="9" xfId="0" applyNumberFormat="1" applyFont="1" applyFill="1" applyBorder="1" applyAlignment="1">
      <alignment horizontal="right" vertical="center"/>
    </xf>
    <xf numFmtId="165" fontId="13" fillId="0" borderId="9" xfId="2" applyNumberFormat="1" applyFont="1" applyFill="1" applyBorder="1" applyAlignment="1">
      <alignment horizontal="left" wrapText="1"/>
    </xf>
    <xf numFmtId="165" fontId="13" fillId="0" borderId="9" xfId="2" applyNumberFormat="1" applyFont="1" applyFill="1" applyBorder="1" applyAlignment="1">
      <alignment vertical="center" wrapText="1"/>
    </xf>
    <xf numFmtId="165" fontId="13" fillId="0" borderId="9" xfId="2" applyNumberFormat="1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center" vertical="center" wrapText="1"/>
    </xf>
    <xf numFmtId="4" fontId="12" fillId="2" borderId="9" xfId="0" applyNumberFormat="1" applyFont="1" applyFill="1" applyBorder="1"/>
    <xf numFmtId="4" fontId="13" fillId="2" borderId="9" xfId="2" applyNumberFormat="1" applyFont="1" applyFill="1" applyBorder="1" applyAlignment="1">
      <alignment vertical="center"/>
    </xf>
    <xf numFmtId="4" fontId="13" fillId="0" borderId="9" xfId="2" applyNumberFormat="1" applyFont="1" applyFill="1" applyBorder="1" applyAlignment="1">
      <alignment vertical="center"/>
    </xf>
    <xf numFmtId="4" fontId="13" fillId="0" borderId="9" xfId="2" applyNumberFormat="1" applyFont="1" applyFill="1" applyBorder="1" applyAlignment="1">
      <alignment horizontal="right" vertical="center"/>
    </xf>
    <xf numFmtId="164" fontId="13" fillId="2" borderId="9" xfId="2" applyFont="1" applyFill="1" applyBorder="1" applyAlignment="1">
      <alignment horizontal="left" vertical="center"/>
    </xf>
    <xf numFmtId="164" fontId="15" fillId="2" borderId="9" xfId="2" applyFont="1" applyFill="1" applyBorder="1" applyAlignment="1">
      <alignment horizontal="left" vertical="center"/>
    </xf>
    <xf numFmtId="3" fontId="12" fillId="2" borderId="9" xfId="0" applyNumberFormat="1" applyFont="1" applyFill="1" applyBorder="1" applyAlignment="1">
      <alignment horizontal="right" vertical="center"/>
    </xf>
    <xf numFmtId="1" fontId="12" fillId="2" borderId="9" xfId="0" applyNumberFormat="1" applyFont="1" applyFill="1" applyBorder="1" applyAlignment="1">
      <alignment horizontal="right" vertical="center"/>
    </xf>
    <xf numFmtId="37" fontId="13" fillId="2" borderId="9" xfId="2" applyNumberFormat="1" applyFont="1" applyFill="1" applyBorder="1" applyAlignment="1">
      <alignment horizontal="right" vertical="center"/>
    </xf>
    <xf numFmtId="4" fontId="12" fillId="2" borderId="9" xfId="0" applyNumberFormat="1" applyFont="1" applyFill="1" applyBorder="1" applyAlignment="1">
      <alignment horizontal="right" vertical="center"/>
    </xf>
    <xf numFmtId="167" fontId="12" fillId="2" borderId="9" xfId="1" applyNumberFormat="1" applyFont="1" applyFill="1" applyBorder="1" applyAlignment="1">
      <alignment horizontal="right" vertical="center"/>
    </xf>
    <xf numFmtId="164" fontId="11" fillId="6" borderId="9" xfId="1" applyNumberFormat="1" applyFont="1" applyFill="1" applyBorder="1" applyAlignment="1">
      <alignment horizontal="center" vertical="center"/>
    </xf>
    <xf numFmtId="164" fontId="11" fillId="5" borderId="9" xfId="2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3" fontId="12" fillId="2" borderId="9" xfId="0" applyNumberFormat="1" applyFont="1" applyFill="1" applyBorder="1" applyAlignment="1">
      <alignment horizontal="right"/>
    </xf>
    <xf numFmtId="164" fontId="13" fillId="0" borderId="11" xfId="2" applyFont="1" applyBorder="1" applyAlignment="1">
      <alignment horizontal="center" vertical="center"/>
    </xf>
    <xf numFmtId="164" fontId="13" fillId="0" borderId="0" xfId="2" applyFont="1" applyBorder="1" applyAlignment="1">
      <alignment horizontal="center" vertical="center"/>
    </xf>
    <xf numFmtId="164" fontId="13" fillId="0" borderId="9" xfId="2" applyFont="1" applyFill="1" applyBorder="1" applyAlignment="1">
      <alignment horizontal="left" vertical="center" wrapText="1"/>
    </xf>
    <xf numFmtId="164" fontId="13" fillId="0" borderId="9" xfId="2" applyFont="1" applyFill="1" applyBorder="1" applyAlignment="1">
      <alignment horizontal="center" vertical="center"/>
    </xf>
    <xf numFmtId="164" fontId="13" fillId="0" borderId="9" xfId="2" applyFont="1" applyFill="1" applyBorder="1" applyAlignment="1">
      <alignment vertical="center"/>
    </xf>
    <xf numFmtId="164" fontId="14" fillId="5" borderId="9" xfId="0" applyNumberFormat="1" applyFont="1" applyFill="1" applyBorder="1" applyAlignment="1">
      <alignment horizontal="center" vertical="center" wrapText="1"/>
    </xf>
    <xf numFmtId="164" fontId="11" fillId="5" borderId="9" xfId="0" applyNumberFormat="1" applyFont="1" applyFill="1" applyBorder="1" applyAlignment="1">
      <alignment horizontal="center" vertical="center" shrinkToFit="1"/>
    </xf>
    <xf numFmtId="164" fontId="11" fillId="5" borderId="9" xfId="1" applyNumberFormat="1" applyFont="1" applyFill="1" applyBorder="1" applyAlignment="1">
      <alignment horizontal="right" vertical="center" shrinkToFit="1"/>
    </xf>
    <xf numFmtId="164" fontId="14" fillId="5" borderId="9" xfId="1" applyNumberFormat="1" applyFont="1" applyFill="1" applyBorder="1" applyAlignment="1">
      <alignment horizontal="center" vertical="center" wrapText="1"/>
    </xf>
    <xf numFmtId="169" fontId="14" fillId="5" borderId="9" xfId="1" applyNumberFormat="1" applyFont="1" applyFill="1" applyBorder="1" applyAlignment="1">
      <alignment horizontal="right" vertical="center" wrapText="1"/>
    </xf>
    <xf numFmtId="37" fontId="12" fillId="2" borderId="9" xfId="0" applyNumberFormat="1" applyFont="1" applyFill="1" applyBorder="1" applyAlignment="1">
      <alignment horizontal="right" vertical="center"/>
    </xf>
    <xf numFmtId="3" fontId="13" fillId="2" borderId="9" xfId="2" applyNumberFormat="1" applyFont="1" applyFill="1" applyBorder="1" applyAlignment="1">
      <alignment horizontal="right" vertical="center"/>
    </xf>
    <xf numFmtId="167" fontId="13" fillId="2" borderId="9" xfId="1" applyNumberFormat="1" applyFont="1" applyFill="1" applyBorder="1" applyAlignment="1">
      <alignment horizontal="left" vertical="center"/>
    </xf>
    <xf numFmtId="164" fontId="13" fillId="2" borderId="9" xfId="1" applyNumberFormat="1" applyFont="1" applyFill="1" applyBorder="1" applyAlignment="1">
      <alignment horizontal="right" vertical="center" shrinkToFit="1"/>
    </xf>
    <xf numFmtId="164" fontId="13" fillId="2" borderId="9" xfId="0" applyNumberFormat="1" applyFont="1" applyFill="1" applyBorder="1" applyAlignment="1">
      <alignment horizontal="left" vertical="center" shrinkToFit="1"/>
    </xf>
    <xf numFmtId="37" fontId="16" fillId="2" borderId="9" xfId="0" applyNumberFormat="1" applyFont="1" applyFill="1" applyBorder="1" applyAlignment="1">
      <alignment horizontal="right" vertical="center" wrapText="1"/>
    </xf>
    <xf numFmtId="164" fontId="13" fillId="2" borderId="9" xfId="1" applyNumberFormat="1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 wrapText="1"/>
    </xf>
    <xf numFmtId="164" fontId="13" fillId="2" borderId="9" xfId="0" applyNumberFormat="1" applyFont="1" applyFill="1" applyBorder="1" applyAlignment="1">
      <alignment horizontal="center" vertical="center" shrinkToFit="1"/>
    </xf>
    <xf numFmtId="164" fontId="13" fillId="2" borderId="9" xfId="1" applyNumberFormat="1" applyFont="1" applyFill="1" applyBorder="1" applyAlignment="1">
      <alignment horizontal="center" vertical="center"/>
    </xf>
    <xf numFmtId="164" fontId="11" fillId="2" borderId="9" xfId="1" applyNumberFormat="1" applyFont="1" applyFill="1" applyBorder="1" applyAlignment="1">
      <alignment horizontal="center" vertical="center"/>
    </xf>
    <xf numFmtId="164" fontId="13" fillId="2" borderId="9" xfId="2" applyFont="1" applyFill="1" applyBorder="1" applyAlignment="1">
      <alignment vertical="center"/>
    </xf>
    <xf numFmtId="164" fontId="13" fillId="2" borderId="9" xfId="2" applyFont="1" applyFill="1" applyBorder="1" applyAlignment="1">
      <alignment horizontal="right" vertical="center"/>
    </xf>
    <xf numFmtId="164" fontId="13" fillId="2" borderId="9" xfId="2" applyFont="1" applyFill="1" applyBorder="1" applyAlignment="1">
      <alignment horizontal="left" vertical="center" wrapText="1"/>
    </xf>
    <xf numFmtId="0" fontId="12" fillId="0" borderId="5" xfId="0" applyFont="1" applyBorder="1" applyAlignment="1">
      <alignment wrapText="1"/>
    </xf>
    <xf numFmtId="0" fontId="12" fillId="0" borderId="9" xfId="0" applyFont="1" applyBorder="1" applyAlignment="1">
      <alignment wrapText="1"/>
    </xf>
    <xf numFmtId="164" fontId="13" fillId="2" borderId="9" xfId="2" quotePrefix="1" applyFont="1" applyFill="1" applyBorder="1" applyAlignment="1">
      <alignment horizontal="left" vertical="center"/>
    </xf>
    <xf numFmtId="164" fontId="12" fillId="2" borderId="9" xfId="0" applyNumberFormat="1" applyFont="1" applyFill="1" applyBorder="1" applyAlignment="1">
      <alignment horizontal="left"/>
    </xf>
    <xf numFmtId="164" fontId="12" fillId="2" borderId="9" xfId="0" applyNumberFormat="1" applyFont="1" applyFill="1" applyBorder="1" applyAlignment="1">
      <alignment horizontal="left" vertical="center"/>
    </xf>
    <xf numFmtId="4" fontId="11" fillId="5" borderId="9" xfId="0" applyNumberFormat="1" applyFont="1" applyFill="1" applyBorder="1" applyAlignment="1">
      <alignment horizontal="right" vertical="center" shrinkToFit="1"/>
    </xf>
    <xf numFmtId="167" fontId="11" fillId="5" borderId="9" xfId="1" applyNumberFormat="1" applyFont="1" applyFill="1" applyBorder="1" applyAlignment="1">
      <alignment horizontal="right" vertical="center" shrinkToFit="1"/>
    </xf>
    <xf numFmtId="164" fontId="11" fillId="5" borderId="9" xfId="0" applyNumberFormat="1" applyFont="1" applyFill="1" applyBorder="1" applyAlignment="1">
      <alignment horizontal="right" vertical="center" shrinkToFit="1"/>
    </xf>
    <xf numFmtId="164" fontId="12" fillId="5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164" fontId="17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0" fillId="0" borderId="0" xfId="0" applyFont="1"/>
    <xf numFmtId="164" fontId="5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6" fillId="0" borderId="0" xfId="1" applyNumberFormat="1" applyFont="1" applyAlignment="1">
      <alignment horizontal="right" vertical="center"/>
    </xf>
    <xf numFmtId="164" fontId="18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3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right"/>
    </xf>
    <xf numFmtId="167" fontId="23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right" wrapText="1"/>
    </xf>
    <xf numFmtId="167" fontId="7" fillId="0" borderId="0" xfId="1" applyNumberFormat="1" applyFont="1" applyAlignment="1">
      <alignment horizontal="right" wrapText="1"/>
    </xf>
    <xf numFmtId="16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164" fontId="24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left" vertical="center" wrapText="1"/>
    </xf>
    <xf numFmtId="164" fontId="2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164" fontId="24" fillId="0" borderId="0" xfId="0" applyNumberFormat="1" applyFont="1" applyAlignment="1">
      <alignment horizontal="center" wrapText="1"/>
    </xf>
    <xf numFmtId="0" fontId="14" fillId="5" borderId="9" xfId="0" applyFont="1" applyFill="1" applyBorder="1" applyAlignment="1">
      <alignment horizontal="right" vertical="center" wrapText="1"/>
    </xf>
    <xf numFmtId="164" fontId="1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10" fillId="5" borderId="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6" borderId="9" xfId="0" applyFont="1" applyFill="1" applyBorder="1" applyAlignment="1">
      <alignment horizontal="right" vertical="center"/>
    </xf>
    <xf numFmtId="0" fontId="14" fillId="5" borderId="9" xfId="0" applyFont="1" applyFill="1" applyBorder="1" applyAlignment="1">
      <alignment horizontal="left" vertical="center" wrapText="1"/>
    </xf>
    <xf numFmtId="164" fontId="11" fillId="5" borderId="9" xfId="2" applyFont="1" applyFill="1" applyBorder="1" applyAlignment="1">
      <alignment horizontal="left" vertical="center" wrapText="1"/>
    </xf>
    <xf numFmtId="0" fontId="14" fillId="5" borderId="9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C2DE-E5AB-48A7-87CE-AA142313AC53}">
  <dimension ref="A1:U311"/>
  <sheetViews>
    <sheetView tabSelected="1" topLeftCell="M1" workbookViewId="0">
      <selection activeCell="AA12" sqref="AA12"/>
    </sheetView>
  </sheetViews>
  <sheetFormatPr defaultRowHeight="14.5" x14ac:dyDescent="0.35"/>
  <cols>
    <col min="1" max="1" width="5" customWidth="1"/>
    <col min="2" max="2" width="27.54296875" customWidth="1"/>
    <col min="3" max="3" width="9.1796875" customWidth="1"/>
    <col min="4" max="4" width="6.81640625" customWidth="1"/>
    <col min="5" max="5" width="9.08984375" customWidth="1"/>
    <col min="6" max="6" width="12.90625" customWidth="1"/>
    <col min="7" max="7" width="13" customWidth="1"/>
    <col min="8" max="8" width="13.54296875" customWidth="1"/>
    <col min="9" max="9" width="16.36328125" customWidth="1"/>
    <col min="10" max="10" width="12.90625" customWidth="1"/>
    <col min="11" max="11" width="14.6328125" customWidth="1"/>
    <col min="12" max="12" width="17.1796875" customWidth="1"/>
    <col min="13" max="13" width="11" customWidth="1"/>
    <col min="14" max="14" width="14.36328125" customWidth="1"/>
    <col min="15" max="15" width="12.6328125" customWidth="1"/>
    <col min="16" max="16" width="11.81640625" customWidth="1"/>
    <col min="17" max="17" width="12.54296875" customWidth="1"/>
    <col min="18" max="18" width="14.54296875" customWidth="1"/>
    <col min="19" max="19" width="11.08984375" customWidth="1"/>
    <col min="20" max="20" width="13.1796875" customWidth="1"/>
    <col min="21" max="21" width="13.81640625" customWidth="1"/>
  </cols>
  <sheetData>
    <row r="1" spans="1:21" ht="17.5" x14ac:dyDescent="0.3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</row>
    <row r="2" spans="1:21" ht="17.5" x14ac:dyDescent="0.35">
      <c r="A2" s="1"/>
      <c r="B2" s="2"/>
      <c r="C2" s="2"/>
      <c r="D2" s="3"/>
      <c r="E2" s="3"/>
      <c r="F2" s="3"/>
      <c r="G2" s="4"/>
      <c r="H2" s="5"/>
      <c r="I2" s="3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2"/>
    </row>
    <row r="3" spans="1:21" ht="15.5" x14ac:dyDescent="0.35">
      <c r="A3" s="193" t="s">
        <v>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1" x14ac:dyDescent="0.35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</row>
    <row r="5" spans="1:21" x14ac:dyDescent="0.35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</row>
    <row r="6" spans="1:21" ht="31" customHeight="1" x14ac:dyDescent="0.35">
      <c r="A6" s="196" t="s">
        <v>2</v>
      </c>
      <c r="B6" s="196" t="s">
        <v>3</v>
      </c>
      <c r="C6" s="198" t="s">
        <v>4</v>
      </c>
      <c r="D6" s="185" t="s">
        <v>5</v>
      </c>
      <c r="E6" s="186"/>
      <c r="F6" s="187"/>
      <c r="G6" s="185" t="s">
        <v>6</v>
      </c>
      <c r="H6" s="186"/>
      <c r="I6" s="187"/>
      <c r="J6" s="185" t="s">
        <v>7</v>
      </c>
      <c r="K6" s="186"/>
      <c r="L6" s="187"/>
      <c r="M6" s="185" t="s">
        <v>8</v>
      </c>
      <c r="N6" s="186"/>
      <c r="O6" s="187"/>
      <c r="P6" s="185" t="s">
        <v>9</v>
      </c>
      <c r="Q6" s="186"/>
      <c r="R6" s="187"/>
      <c r="S6" s="188" t="s">
        <v>10</v>
      </c>
      <c r="T6" s="189"/>
      <c r="U6" s="190"/>
    </row>
    <row r="7" spans="1:21" ht="26" x14ac:dyDescent="0.35">
      <c r="A7" s="197"/>
      <c r="B7" s="197"/>
      <c r="C7" s="199"/>
      <c r="D7" s="8" t="s">
        <v>11</v>
      </c>
      <c r="E7" s="9" t="s">
        <v>12</v>
      </c>
      <c r="F7" s="10" t="s">
        <v>13</v>
      </c>
      <c r="G7" s="11" t="s">
        <v>14</v>
      </c>
      <c r="H7" s="12" t="s">
        <v>12</v>
      </c>
      <c r="I7" s="9" t="s">
        <v>13</v>
      </c>
      <c r="J7" s="13" t="s">
        <v>14</v>
      </c>
      <c r="K7" s="9" t="s">
        <v>12</v>
      </c>
      <c r="L7" s="9" t="s">
        <v>13</v>
      </c>
      <c r="M7" s="8" t="s">
        <v>14</v>
      </c>
      <c r="N7" s="14" t="s">
        <v>12</v>
      </c>
      <c r="O7" s="9" t="s">
        <v>13</v>
      </c>
      <c r="P7" s="8" t="s">
        <v>14</v>
      </c>
      <c r="Q7" s="14" t="s">
        <v>12</v>
      </c>
      <c r="R7" s="9" t="s">
        <v>13</v>
      </c>
      <c r="S7" s="8" t="s">
        <v>14</v>
      </c>
      <c r="T7" s="14" t="s">
        <v>12</v>
      </c>
      <c r="U7" s="7" t="s">
        <v>13</v>
      </c>
    </row>
    <row r="8" spans="1:21" x14ac:dyDescent="0.3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 t="s">
        <v>15</v>
      </c>
      <c r="G8" s="16">
        <v>7</v>
      </c>
      <c r="H8" s="17">
        <v>8</v>
      </c>
      <c r="I8" s="15" t="s">
        <v>16</v>
      </c>
      <c r="J8" s="18">
        <v>10</v>
      </c>
      <c r="K8" s="15">
        <v>11</v>
      </c>
      <c r="L8" s="15" t="s">
        <v>17</v>
      </c>
      <c r="M8" s="19" t="s">
        <v>194</v>
      </c>
      <c r="N8" s="20">
        <v>14</v>
      </c>
      <c r="O8" s="19" t="s">
        <v>18</v>
      </c>
      <c r="P8" s="19" t="s">
        <v>195</v>
      </c>
      <c r="Q8" s="20">
        <v>17</v>
      </c>
      <c r="R8" s="19" t="s">
        <v>19</v>
      </c>
      <c r="S8" s="19" t="s">
        <v>196</v>
      </c>
      <c r="T8" s="20">
        <v>20</v>
      </c>
      <c r="U8" s="19" t="s">
        <v>20</v>
      </c>
    </row>
    <row r="9" spans="1:21" ht="23" x14ac:dyDescent="0.35">
      <c r="A9" s="21" t="s">
        <v>21</v>
      </c>
      <c r="B9" s="22" t="s">
        <v>22</v>
      </c>
      <c r="C9" s="23"/>
      <c r="D9" s="23"/>
      <c r="E9" s="23"/>
      <c r="F9" s="23"/>
      <c r="G9" s="24"/>
      <c r="H9" s="25"/>
      <c r="I9" s="26"/>
      <c r="J9" s="27"/>
      <c r="K9" s="26"/>
      <c r="L9" s="28"/>
      <c r="M9" s="26"/>
      <c r="N9" s="26"/>
      <c r="O9" s="28"/>
      <c r="P9" s="26"/>
      <c r="Q9" s="26"/>
      <c r="R9" s="28"/>
      <c r="S9" s="28"/>
      <c r="T9" s="26"/>
      <c r="U9" s="28"/>
    </row>
    <row r="10" spans="1:21" x14ac:dyDescent="0.35">
      <c r="A10" s="29">
        <v>1</v>
      </c>
      <c r="B10" s="30" t="s">
        <v>23</v>
      </c>
      <c r="C10" s="31" t="s">
        <v>24</v>
      </c>
      <c r="D10" s="32"/>
      <c r="E10" s="32"/>
      <c r="F10" s="32"/>
      <c r="G10" s="33">
        <v>2266.67</v>
      </c>
      <c r="H10" s="34">
        <v>15000</v>
      </c>
      <c r="I10" s="31">
        <f>G10*H10</f>
        <v>34000050</v>
      </c>
      <c r="J10" s="35">
        <v>2266.67</v>
      </c>
      <c r="K10" s="36">
        <v>15000</v>
      </c>
      <c r="L10" s="31">
        <f>J10*K10</f>
        <v>34000050</v>
      </c>
      <c r="M10" s="32">
        <v>0</v>
      </c>
      <c r="N10" s="36">
        <v>15000</v>
      </c>
      <c r="O10" s="31">
        <f>M10*N10</f>
        <v>0</v>
      </c>
      <c r="P10" s="32">
        <v>0</v>
      </c>
      <c r="Q10" s="36">
        <v>15000</v>
      </c>
      <c r="R10" s="31">
        <f>P10*Q10</f>
        <v>0</v>
      </c>
      <c r="S10" s="32">
        <v>0</v>
      </c>
      <c r="T10" s="36">
        <v>15000</v>
      </c>
      <c r="U10" s="31">
        <f>S10*T10</f>
        <v>0</v>
      </c>
    </row>
    <row r="11" spans="1:21" x14ac:dyDescent="0.35">
      <c r="A11" s="29">
        <v>2</v>
      </c>
      <c r="B11" s="30" t="s">
        <v>23</v>
      </c>
      <c r="C11" s="31" t="s">
        <v>24</v>
      </c>
      <c r="D11" s="32"/>
      <c r="E11" s="32"/>
      <c r="F11" s="32"/>
      <c r="G11" s="37">
        <v>164</v>
      </c>
      <c r="H11" s="38">
        <v>15000</v>
      </c>
      <c r="I11" s="31">
        <f t="shared" ref="I11:I67" si="0">G11*H11</f>
        <v>2460000</v>
      </c>
      <c r="J11" s="39">
        <v>164</v>
      </c>
      <c r="K11" s="40">
        <v>15000</v>
      </c>
      <c r="L11" s="31">
        <f t="shared" ref="L11:L67" si="1">J11*K11</f>
        <v>2460000</v>
      </c>
      <c r="M11" s="32">
        <v>0</v>
      </c>
      <c r="N11" s="40">
        <v>15000</v>
      </c>
      <c r="O11" s="31">
        <f t="shared" ref="O11:O67" si="2">M11*N11</f>
        <v>0</v>
      </c>
      <c r="P11" s="32">
        <v>0</v>
      </c>
      <c r="Q11" s="40">
        <v>15000</v>
      </c>
      <c r="R11" s="31">
        <f t="shared" ref="R11:R67" si="3">P11*Q11</f>
        <v>0</v>
      </c>
      <c r="S11" s="32">
        <v>0</v>
      </c>
      <c r="T11" s="40">
        <v>15000</v>
      </c>
      <c r="U11" s="31">
        <f t="shared" ref="U11:U67" si="4">S11*T11</f>
        <v>0</v>
      </c>
    </row>
    <row r="12" spans="1:21" x14ac:dyDescent="0.35">
      <c r="A12" s="29">
        <v>3</v>
      </c>
      <c r="B12" s="30" t="s">
        <v>23</v>
      </c>
      <c r="C12" s="31" t="s">
        <v>24</v>
      </c>
      <c r="D12" s="32"/>
      <c r="E12" s="32"/>
      <c r="F12" s="32"/>
      <c r="G12" s="37">
        <v>196</v>
      </c>
      <c r="H12" s="38">
        <v>15000</v>
      </c>
      <c r="I12" s="31">
        <f t="shared" si="0"/>
        <v>2940000</v>
      </c>
      <c r="J12" s="39">
        <v>196</v>
      </c>
      <c r="K12" s="40">
        <v>15000</v>
      </c>
      <c r="L12" s="31">
        <f t="shared" si="1"/>
        <v>2940000</v>
      </c>
      <c r="M12" s="32">
        <v>0</v>
      </c>
      <c r="N12" s="40">
        <v>15000</v>
      </c>
      <c r="O12" s="31">
        <f t="shared" si="2"/>
        <v>0</v>
      </c>
      <c r="P12" s="32">
        <v>0</v>
      </c>
      <c r="Q12" s="40">
        <v>15000</v>
      </c>
      <c r="R12" s="31">
        <f t="shared" si="3"/>
        <v>0</v>
      </c>
      <c r="S12" s="32">
        <v>0</v>
      </c>
      <c r="T12" s="40">
        <v>15000</v>
      </c>
      <c r="U12" s="31">
        <f t="shared" si="4"/>
        <v>0</v>
      </c>
    </row>
    <row r="13" spans="1:21" x14ac:dyDescent="0.35">
      <c r="A13" s="29">
        <v>4</v>
      </c>
      <c r="B13" s="30" t="s">
        <v>23</v>
      </c>
      <c r="C13" s="31" t="s">
        <v>24</v>
      </c>
      <c r="D13" s="32"/>
      <c r="E13" s="32"/>
      <c r="F13" s="32"/>
      <c r="G13" s="37">
        <v>587</v>
      </c>
      <c r="H13" s="38">
        <v>13050</v>
      </c>
      <c r="I13" s="31">
        <f t="shared" si="0"/>
        <v>7660350</v>
      </c>
      <c r="J13" s="39">
        <v>587</v>
      </c>
      <c r="K13" s="40">
        <v>13050</v>
      </c>
      <c r="L13" s="31">
        <f t="shared" si="1"/>
        <v>7660350</v>
      </c>
      <c r="M13" s="32">
        <v>0</v>
      </c>
      <c r="N13" s="40">
        <v>13050</v>
      </c>
      <c r="O13" s="31">
        <f t="shared" si="2"/>
        <v>0</v>
      </c>
      <c r="P13" s="32">
        <v>0</v>
      </c>
      <c r="Q13" s="40">
        <v>13050</v>
      </c>
      <c r="R13" s="31">
        <f t="shared" si="3"/>
        <v>0</v>
      </c>
      <c r="S13" s="32">
        <v>0</v>
      </c>
      <c r="T13" s="40">
        <v>13050</v>
      </c>
      <c r="U13" s="31">
        <f t="shared" si="4"/>
        <v>0</v>
      </c>
    </row>
    <row r="14" spans="1:21" x14ac:dyDescent="0.35">
      <c r="A14" s="29">
        <v>5</v>
      </c>
      <c r="B14" s="30" t="s">
        <v>23</v>
      </c>
      <c r="C14" s="31" t="s">
        <v>24</v>
      </c>
      <c r="D14" s="32"/>
      <c r="E14" s="32"/>
      <c r="F14" s="32"/>
      <c r="G14" s="41">
        <v>654</v>
      </c>
      <c r="H14" s="38">
        <v>13050</v>
      </c>
      <c r="I14" s="31">
        <f t="shared" si="0"/>
        <v>8534700</v>
      </c>
      <c r="J14" s="42">
        <v>654</v>
      </c>
      <c r="K14" s="40">
        <v>13050</v>
      </c>
      <c r="L14" s="31">
        <f t="shared" si="1"/>
        <v>8534700</v>
      </c>
      <c r="M14" s="32">
        <v>0</v>
      </c>
      <c r="N14" s="40">
        <v>13050</v>
      </c>
      <c r="O14" s="31">
        <f t="shared" si="2"/>
        <v>0</v>
      </c>
      <c r="P14" s="32">
        <v>0</v>
      </c>
      <c r="Q14" s="40">
        <v>13050</v>
      </c>
      <c r="R14" s="31">
        <f t="shared" si="3"/>
        <v>0</v>
      </c>
      <c r="S14" s="32">
        <v>0</v>
      </c>
      <c r="T14" s="40">
        <v>13050</v>
      </c>
      <c r="U14" s="31">
        <f t="shared" si="4"/>
        <v>0</v>
      </c>
    </row>
    <row r="15" spans="1:21" x14ac:dyDescent="0.35">
      <c r="A15" s="29">
        <v>6</v>
      </c>
      <c r="B15" s="30" t="s">
        <v>23</v>
      </c>
      <c r="C15" s="31" t="s">
        <v>24</v>
      </c>
      <c r="D15" s="32"/>
      <c r="E15" s="32"/>
      <c r="F15" s="32"/>
      <c r="G15" s="41">
        <v>69.23</v>
      </c>
      <c r="H15" s="38">
        <v>13050</v>
      </c>
      <c r="I15" s="31">
        <f t="shared" si="0"/>
        <v>903451.5</v>
      </c>
      <c r="J15" s="42">
        <v>69.23</v>
      </c>
      <c r="K15" s="40">
        <v>13050</v>
      </c>
      <c r="L15" s="31">
        <f t="shared" si="1"/>
        <v>903451.5</v>
      </c>
      <c r="M15" s="32">
        <v>0</v>
      </c>
      <c r="N15" s="40">
        <v>13050</v>
      </c>
      <c r="O15" s="31">
        <f t="shared" si="2"/>
        <v>0</v>
      </c>
      <c r="P15" s="32">
        <v>0</v>
      </c>
      <c r="Q15" s="40">
        <v>13050</v>
      </c>
      <c r="R15" s="31">
        <f t="shared" si="3"/>
        <v>0</v>
      </c>
      <c r="S15" s="32">
        <v>0</v>
      </c>
      <c r="T15" s="40">
        <v>13050</v>
      </c>
      <c r="U15" s="31">
        <f t="shared" si="4"/>
        <v>0</v>
      </c>
    </row>
    <row r="16" spans="1:21" x14ac:dyDescent="0.35">
      <c r="A16" s="29">
        <v>7</v>
      </c>
      <c r="B16" s="30" t="s">
        <v>23</v>
      </c>
      <c r="C16" s="31" t="s">
        <v>24</v>
      </c>
      <c r="D16" s="32"/>
      <c r="E16" s="32"/>
      <c r="F16" s="32"/>
      <c r="G16" s="41">
        <v>45.67</v>
      </c>
      <c r="H16" s="38">
        <v>13050</v>
      </c>
      <c r="I16" s="31">
        <f t="shared" si="0"/>
        <v>595993.5</v>
      </c>
      <c r="J16" s="42">
        <v>45.67</v>
      </c>
      <c r="K16" s="40">
        <v>13050</v>
      </c>
      <c r="L16" s="31">
        <f t="shared" si="1"/>
        <v>595993.5</v>
      </c>
      <c r="M16" s="32">
        <v>0</v>
      </c>
      <c r="N16" s="40">
        <v>13050</v>
      </c>
      <c r="O16" s="31">
        <f t="shared" si="2"/>
        <v>0</v>
      </c>
      <c r="P16" s="32">
        <v>0</v>
      </c>
      <c r="Q16" s="40">
        <v>13050</v>
      </c>
      <c r="R16" s="31">
        <f t="shared" si="3"/>
        <v>0</v>
      </c>
      <c r="S16" s="32">
        <v>0</v>
      </c>
      <c r="T16" s="40">
        <v>13050</v>
      </c>
      <c r="U16" s="31">
        <f t="shared" si="4"/>
        <v>0</v>
      </c>
    </row>
    <row r="17" spans="1:21" x14ac:dyDescent="0.35">
      <c r="A17" s="29">
        <v>8</v>
      </c>
      <c r="B17" s="30" t="s">
        <v>23</v>
      </c>
      <c r="C17" s="31" t="s">
        <v>24</v>
      </c>
      <c r="D17" s="32"/>
      <c r="E17" s="32"/>
      <c r="F17" s="32"/>
      <c r="G17" s="41">
        <v>280</v>
      </c>
      <c r="H17" s="43">
        <v>15000</v>
      </c>
      <c r="I17" s="31">
        <f t="shared" si="0"/>
        <v>4200000</v>
      </c>
      <c r="J17" s="42">
        <v>280</v>
      </c>
      <c r="K17" s="44">
        <v>15000</v>
      </c>
      <c r="L17" s="31">
        <f t="shared" si="1"/>
        <v>4200000</v>
      </c>
      <c r="M17" s="32">
        <v>0</v>
      </c>
      <c r="N17" s="44">
        <v>15000</v>
      </c>
      <c r="O17" s="31">
        <f t="shared" si="2"/>
        <v>0</v>
      </c>
      <c r="P17" s="32">
        <v>0</v>
      </c>
      <c r="Q17" s="44">
        <v>15000</v>
      </c>
      <c r="R17" s="31">
        <f t="shared" si="3"/>
        <v>0</v>
      </c>
      <c r="S17" s="32">
        <v>0</v>
      </c>
      <c r="T17" s="44">
        <v>15000</v>
      </c>
      <c r="U17" s="31">
        <f t="shared" si="4"/>
        <v>0</v>
      </c>
    </row>
    <row r="18" spans="1:21" x14ac:dyDescent="0.35">
      <c r="A18" s="29">
        <v>9</v>
      </c>
      <c r="B18" s="30" t="s">
        <v>23</v>
      </c>
      <c r="C18" s="31" t="s">
        <v>24</v>
      </c>
      <c r="D18" s="32"/>
      <c r="E18" s="32"/>
      <c r="F18" s="32"/>
      <c r="G18" s="41">
        <v>218.9</v>
      </c>
      <c r="H18" s="43">
        <v>15000</v>
      </c>
      <c r="I18" s="31">
        <f t="shared" si="0"/>
        <v>3283500</v>
      </c>
      <c r="J18" s="42">
        <v>218.9</v>
      </c>
      <c r="K18" s="44">
        <v>15000</v>
      </c>
      <c r="L18" s="31">
        <f t="shared" si="1"/>
        <v>3283500</v>
      </c>
      <c r="M18" s="32">
        <v>0</v>
      </c>
      <c r="N18" s="44">
        <v>15000</v>
      </c>
      <c r="O18" s="31">
        <f t="shared" si="2"/>
        <v>0</v>
      </c>
      <c r="P18" s="32">
        <v>0</v>
      </c>
      <c r="Q18" s="44">
        <v>15000</v>
      </c>
      <c r="R18" s="31">
        <f t="shared" si="3"/>
        <v>0</v>
      </c>
      <c r="S18" s="32">
        <v>0</v>
      </c>
      <c r="T18" s="44">
        <v>15000</v>
      </c>
      <c r="U18" s="31">
        <f t="shared" si="4"/>
        <v>0</v>
      </c>
    </row>
    <row r="19" spans="1:21" x14ac:dyDescent="0.35">
      <c r="A19" s="29">
        <v>10</v>
      </c>
      <c r="B19" s="30" t="s">
        <v>23</v>
      </c>
      <c r="C19" s="31" t="s">
        <v>24</v>
      </c>
      <c r="D19" s="32"/>
      <c r="E19" s="32"/>
      <c r="F19" s="32"/>
      <c r="G19" s="41">
        <v>341.1</v>
      </c>
      <c r="H19" s="43">
        <v>15000</v>
      </c>
      <c r="I19" s="31">
        <f t="shared" si="0"/>
        <v>5116500</v>
      </c>
      <c r="J19" s="42">
        <v>341.1</v>
      </c>
      <c r="K19" s="44">
        <v>15000</v>
      </c>
      <c r="L19" s="31">
        <f t="shared" si="1"/>
        <v>5116500</v>
      </c>
      <c r="M19" s="32">
        <v>0</v>
      </c>
      <c r="N19" s="44">
        <v>15000</v>
      </c>
      <c r="O19" s="31">
        <f t="shared" si="2"/>
        <v>0</v>
      </c>
      <c r="P19" s="32">
        <v>0</v>
      </c>
      <c r="Q19" s="44">
        <v>15000</v>
      </c>
      <c r="R19" s="31">
        <f t="shared" si="3"/>
        <v>0</v>
      </c>
      <c r="S19" s="32">
        <v>0</v>
      </c>
      <c r="T19" s="44">
        <v>15000</v>
      </c>
      <c r="U19" s="31">
        <f t="shared" si="4"/>
        <v>0</v>
      </c>
    </row>
    <row r="20" spans="1:21" x14ac:dyDescent="0.35">
      <c r="A20" s="29">
        <v>11</v>
      </c>
      <c r="B20" s="30" t="s">
        <v>23</v>
      </c>
      <c r="C20" s="31" t="s">
        <v>24</v>
      </c>
      <c r="D20" s="32"/>
      <c r="E20" s="32"/>
      <c r="F20" s="32"/>
      <c r="G20" s="41">
        <v>573.29999999999995</v>
      </c>
      <c r="H20" s="43">
        <v>15000</v>
      </c>
      <c r="I20" s="31">
        <f t="shared" si="0"/>
        <v>8599500</v>
      </c>
      <c r="J20" s="42">
        <v>573.29999999999995</v>
      </c>
      <c r="K20" s="44">
        <v>15000</v>
      </c>
      <c r="L20" s="31">
        <f t="shared" si="1"/>
        <v>8599500</v>
      </c>
      <c r="M20" s="32">
        <v>0</v>
      </c>
      <c r="N20" s="44">
        <v>15000</v>
      </c>
      <c r="O20" s="31">
        <f t="shared" si="2"/>
        <v>0</v>
      </c>
      <c r="P20" s="32">
        <v>0</v>
      </c>
      <c r="Q20" s="44">
        <v>15000</v>
      </c>
      <c r="R20" s="31">
        <f t="shared" si="3"/>
        <v>0</v>
      </c>
      <c r="S20" s="32">
        <v>0</v>
      </c>
      <c r="T20" s="44">
        <v>15000</v>
      </c>
      <c r="U20" s="31">
        <f t="shared" si="4"/>
        <v>0</v>
      </c>
    </row>
    <row r="21" spans="1:21" x14ac:dyDescent="0.35">
      <c r="A21" s="29">
        <v>12</v>
      </c>
      <c r="B21" s="30" t="s">
        <v>23</v>
      </c>
      <c r="C21" s="31" t="s">
        <v>24</v>
      </c>
      <c r="D21" s="32"/>
      <c r="E21" s="32"/>
      <c r="F21" s="32"/>
      <c r="G21" s="41">
        <v>53.33</v>
      </c>
      <c r="H21" s="45">
        <v>15000</v>
      </c>
      <c r="I21" s="31">
        <f t="shared" si="0"/>
        <v>799950</v>
      </c>
      <c r="J21" s="42">
        <v>53.33</v>
      </c>
      <c r="K21" s="46">
        <v>15000</v>
      </c>
      <c r="L21" s="31">
        <f t="shared" si="1"/>
        <v>799950</v>
      </c>
      <c r="M21" s="32">
        <v>0</v>
      </c>
      <c r="N21" s="46">
        <v>15000</v>
      </c>
      <c r="O21" s="31">
        <f t="shared" si="2"/>
        <v>0</v>
      </c>
      <c r="P21" s="32">
        <v>0</v>
      </c>
      <c r="Q21" s="46">
        <v>15000</v>
      </c>
      <c r="R21" s="31">
        <f t="shared" si="3"/>
        <v>0</v>
      </c>
      <c r="S21" s="32">
        <v>0</v>
      </c>
      <c r="T21" s="46">
        <v>15000</v>
      </c>
      <c r="U21" s="31">
        <f t="shared" si="4"/>
        <v>0</v>
      </c>
    </row>
    <row r="22" spans="1:21" x14ac:dyDescent="0.35">
      <c r="A22" s="29">
        <v>13</v>
      </c>
      <c r="B22" s="30" t="s">
        <v>23</v>
      </c>
      <c r="C22" s="31" t="s">
        <v>24</v>
      </c>
      <c r="D22" s="32"/>
      <c r="E22" s="32"/>
      <c r="F22" s="32"/>
      <c r="G22" s="41">
        <v>59.72</v>
      </c>
      <c r="H22" s="45">
        <v>14200</v>
      </c>
      <c r="I22" s="31">
        <f t="shared" si="0"/>
        <v>848024</v>
      </c>
      <c r="J22" s="42">
        <v>59.72</v>
      </c>
      <c r="K22" s="46">
        <v>14200</v>
      </c>
      <c r="L22" s="31">
        <f t="shared" si="1"/>
        <v>848024</v>
      </c>
      <c r="M22" s="32">
        <v>0</v>
      </c>
      <c r="N22" s="46">
        <v>14200</v>
      </c>
      <c r="O22" s="31">
        <f t="shared" si="2"/>
        <v>0</v>
      </c>
      <c r="P22" s="32">
        <v>0</v>
      </c>
      <c r="Q22" s="46">
        <v>14200</v>
      </c>
      <c r="R22" s="31">
        <f t="shared" si="3"/>
        <v>0</v>
      </c>
      <c r="S22" s="32">
        <v>0</v>
      </c>
      <c r="T22" s="46">
        <v>14200</v>
      </c>
      <c r="U22" s="31">
        <f t="shared" si="4"/>
        <v>0</v>
      </c>
    </row>
    <row r="23" spans="1:21" x14ac:dyDescent="0.35">
      <c r="A23" s="29">
        <v>14</v>
      </c>
      <c r="B23" s="30" t="s">
        <v>23</v>
      </c>
      <c r="C23" s="31" t="s">
        <v>24</v>
      </c>
      <c r="D23" s="32"/>
      <c r="E23" s="32"/>
      <c r="F23" s="32"/>
      <c r="G23" s="41">
        <v>42.25</v>
      </c>
      <c r="H23" s="43">
        <v>14200</v>
      </c>
      <c r="I23" s="31">
        <f t="shared" si="0"/>
        <v>599950</v>
      </c>
      <c r="J23" s="42">
        <v>42.25</v>
      </c>
      <c r="K23" s="44">
        <v>14200</v>
      </c>
      <c r="L23" s="31">
        <f t="shared" si="1"/>
        <v>599950</v>
      </c>
      <c r="M23" s="32">
        <v>0</v>
      </c>
      <c r="N23" s="44">
        <v>14200</v>
      </c>
      <c r="O23" s="31">
        <f t="shared" si="2"/>
        <v>0</v>
      </c>
      <c r="P23" s="32">
        <v>0</v>
      </c>
      <c r="Q23" s="44">
        <v>14200</v>
      </c>
      <c r="R23" s="31">
        <f t="shared" si="3"/>
        <v>0</v>
      </c>
      <c r="S23" s="32">
        <v>0</v>
      </c>
      <c r="T23" s="44">
        <v>14200</v>
      </c>
      <c r="U23" s="31">
        <f t="shared" si="4"/>
        <v>0</v>
      </c>
    </row>
    <row r="24" spans="1:21" x14ac:dyDescent="0.35">
      <c r="A24" s="29">
        <v>15</v>
      </c>
      <c r="B24" s="30" t="s">
        <v>23</v>
      </c>
      <c r="C24" s="31" t="s">
        <v>24</v>
      </c>
      <c r="D24" s="47"/>
      <c r="E24" s="47"/>
      <c r="F24" s="47"/>
      <c r="G24" s="41">
        <v>6.782</v>
      </c>
      <c r="H24" s="43">
        <v>14000</v>
      </c>
      <c r="I24" s="31">
        <f t="shared" si="0"/>
        <v>94948</v>
      </c>
      <c r="J24" s="42">
        <v>6.782</v>
      </c>
      <c r="K24" s="46">
        <v>14000</v>
      </c>
      <c r="L24" s="31">
        <f t="shared" si="1"/>
        <v>94948</v>
      </c>
      <c r="M24" s="32">
        <v>0</v>
      </c>
      <c r="N24" s="46">
        <v>14000</v>
      </c>
      <c r="O24" s="31">
        <f t="shared" si="2"/>
        <v>0</v>
      </c>
      <c r="P24" s="32">
        <v>0</v>
      </c>
      <c r="Q24" s="46">
        <v>14000</v>
      </c>
      <c r="R24" s="31">
        <f t="shared" si="3"/>
        <v>0</v>
      </c>
      <c r="S24" s="32">
        <v>0</v>
      </c>
      <c r="T24" s="46">
        <v>14000</v>
      </c>
      <c r="U24" s="31">
        <f t="shared" si="4"/>
        <v>0</v>
      </c>
    </row>
    <row r="25" spans="1:21" x14ac:dyDescent="0.35">
      <c r="A25" s="29">
        <v>16</v>
      </c>
      <c r="B25" s="30" t="s">
        <v>23</v>
      </c>
      <c r="C25" s="31" t="s">
        <v>24</v>
      </c>
      <c r="D25" s="47"/>
      <c r="E25" s="47"/>
      <c r="F25" s="47"/>
      <c r="G25" s="41">
        <v>60.714285709999999</v>
      </c>
      <c r="H25" s="45">
        <v>14000</v>
      </c>
      <c r="I25" s="31">
        <f t="shared" si="0"/>
        <v>849999.99994000001</v>
      </c>
      <c r="J25" s="42">
        <v>60.714285709999999</v>
      </c>
      <c r="K25" s="46">
        <v>14000</v>
      </c>
      <c r="L25" s="31">
        <f t="shared" si="1"/>
        <v>849999.99994000001</v>
      </c>
      <c r="M25" s="32">
        <v>0</v>
      </c>
      <c r="N25" s="46">
        <v>14000</v>
      </c>
      <c r="O25" s="31">
        <f t="shared" si="2"/>
        <v>0</v>
      </c>
      <c r="P25" s="32">
        <v>0</v>
      </c>
      <c r="Q25" s="46">
        <v>14000</v>
      </c>
      <c r="R25" s="31">
        <f t="shared" si="3"/>
        <v>0</v>
      </c>
      <c r="S25" s="32">
        <v>0</v>
      </c>
      <c r="T25" s="46">
        <v>14000</v>
      </c>
      <c r="U25" s="31">
        <f t="shared" si="4"/>
        <v>0</v>
      </c>
    </row>
    <row r="26" spans="1:21" x14ac:dyDescent="0.35">
      <c r="A26" s="29">
        <v>17</v>
      </c>
      <c r="B26" s="30" t="s">
        <v>23</v>
      </c>
      <c r="C26" s="31" t="s">
        <v>24</v>
      </c>
      <c r="D26" s="47"/>
      <c r="E26" s="47"/>
      <c r="F26" s="47"/>
      <c r="G26" s="41">
        <v>23.285714290000001</v>
      </c>
      <c r="H26" s="45">
        <v>14000</v>
      </c>
      <c r="I26" s="31">
        <f t="shared" si="0"/>
        <v>326000.00005999999</v>
      </c>
      <c r="J26" s="42">
        <v>23.285714290000001</v>
      </c>
      <c r="K26" s="46">
        <v>14000</v>
      </c>
      <c r="L26" s="31">
        <f t="shared" si="1"/>
        <v>326000.00005999999</v>
      </c>
      <c r="M26" s="32">
        <v>0</v>
      </c>
      <c r="N26" s="46">
        <v>14000</v>
      </c>
      <c r="O26" s="31">
        <f t="shared" si="2"/>
        <v>0</v>
      </c>
      <c r="P26" s="32">
        <v>0</v>
      </c>
      <c r="Q26" s="46">
        <v>14000</v>
      </c>
      <c r="R26" s="31">
        <f t="shared" si="3"/>
        <v>0</v>
      </c>
      <c r="S26" s="32">
        <v>0</v>
      </c>
      <c r="T26" s="46">
        <v>14000</v>
      </c>
      <c r="U26" s="31">
        <f t="shared" si="4"/>
        <v>0</v>
      </c>
    </row>
    <row r="27" spans="1:21" x14ac:dyDescent="0.35">
      <c r="A27" s="29">
        <v>18</v>
      </c>
      <c r="B27" s="30" t="s">
        <v>23</v>
      </c>
      <c r="C27" s="31" t="s">
        <v>24</v>
      </c>
      <c r="D27" s="31"/>
      <c r="E27" s="31"/>
      <c r="F27" s="31"/>
      <c r="G27" s="41">
        <v>42.253521130000003</v>
      </c>
      <c r="H27" s="45">
        <v>14200</v>
      </c>
      <c r="I27" s="31">
        <f t="shared" si="0"/>
        <v>600000.000046</v>
      </c>
      <c r="J27" s="42">
        <v>42.253521130000003</v>
      </c>
      <c r="K27" s="46">
        <v>14200</v>
      </c>
      <c r="L27" s="31">
        <f t="shared" si="1"/>
        <v>600000.000046</v>
      </c>
      <c r="M27" s="32">
        <v>0</v>
      </c>
      <c r="N27" s="46">
        <v>14200</v>
      </c>
      <c r="O27" s="31">
        <f t="shared" si="2"/>
        <v>0</v>
      </c>
      <c r="P27" s="32">
        <v>0</v>
      </c>
      <c r="Q27" s="46">
        <v>14200</v>
      </c>
      <c r="R27" s="31">
        <f t="shared" si="3"/>
        <v>0</v>
      </c>
      <c r="S27" s="32">
        <v>0</v>
      </c>
      <c r="T27" s="46">
        <v>14200</v>
      </c>
      <c r="U27" s="31">
        <f t="shared" si="4"/>
        <v>0</v>
      </c>
    </row>
    <row r="28" spans="1:21" x14ac:dyDescent="0.35">
      <c r="A28" s="29">
        <v>19</v>
      </c>
      <c r="B28" s="30" t="s">
        <v>23</v>
      </c>
      <c r="C28" s="31" t="s">
        <v>24</v>
      </c>
      <c r="D28" s="31"/>
      <c r="E28" s="31"/>
      <c r="F28" s="31"/>
      <c r="G28" s="41">
        <v>49.295774649999998</v>
      </c>
      <c r="H28" s="45">
        <v>14200</v>
      </c>
      <c r="I28" s="31">
        <f t="shared" si="0"/>
        <v>700000.00003</v>
      </c>
      <c r="J28" s="42">
        <v>49.295774649999998</v>
      </c>
      <c r="K28" s="46">
        <v>14200</v>
      </c>
      <c r="L28" s="31">
        <f t="shared" si="1"/>
        <v>700000.00003</v>
      </c>
      <c r="M28" s="32">
        <v>0</v>
      </c>
      <c r="N28" s="46">
        <v>14200</v>
      </c>
      <c r="O28" s="31">
        <f t="shared" si="2"/>
        <v>0</v>
      </c>
      <c r="P28" s="32">
        <v>0</v>
      </c>
      <c r="Q28" s="46">
        <v>14200</v>
      </c>
      <c r="R28" s="31">
        <f t="shared" si="3"/>
        <v>0</v>
      </c>
      <c r="S28" s="32">
        <v>0</v>
      </c>
      <c r="T28" s="46">
        <v>14200</v>
      </c>
      <c r="U28" s="31">
        <f t="shared" si="4"/>
        <v>0</v>
      </c>
    </row>
    <row r="29" spans="1:21" x14ac:dyDescent="0.35">
      <c r="A29" s="29">
        <v>20</v>
      </c>
      <c r="B29" s="30" t="s">
        <v>23</v>
      </c>
      <c r="C29" s="31" t="s">
        <v>24</v>
      </c>
      <c r="D29" s="31"/>
      <c r="E29" s="31"/>
      <c r="F29" s="31"/>
      <c r="G29" s="41">
        <v>13.89532191</v>
      </c>
      <c r="H29" s="45">
        <v>21590</v>
      </c>
      <c r="I29" s="31">
        <f t="shared" si="0"/>
        <v>300000.00003689999</v>
      </c>
      <c r="J29" s="42">
        <v>13.89532191</v>
      </c>
      <c r="K29" s="46">
        <v>21590</v>
      </c>
      <c r="L29" s="31">
        <f t="shared" si="1"/>
        <v>300000.00003689999</v>
      </c>
      <c r="M29" s="32">
        <v>0</v>
      </c>
      <c r="N29" s="46">
        <v>21590</v>
      </c>
      <c r="O29" s="31">
        <f t="shared" si="2"/>
        <v>0</v>
      </c>
      <c r="P29" s="32">
        <v>0</v>
      </c>
      <c r="Q29" s="46">
        <v>21590</v>
      </c>
      <c r="R29" s="31">
        <f t="shared" si="3"/>
        <v>0</v>
      </c>
      <c r="S29" s="32">
        <v>0</v>
      </c>
      <c r="T29" s="46">
        <v>21590</v>
      </c>
      <c r="U29" s="31">
        <f t="shared" si="4"/>
        <v>0</v>
      </c>
    </row>
    <row r="30" spans="1:21" x14ac:dyDescent="0.35">
      <c r="A30" s="29">
        <v>21</v>
      </c>
      <c r="B30" s="30" t="s">
        <v>23</v>
      </c>
      <c r="C30" s="31" t="s">
        <v>24</v>
      </c>
      <c r="D30" s="31"/>
      <c r="E30" s="31"/>
      <c r="F30" s="31"/>
      <c r="G30" s="41">
        <v>256.70999999999998</v>
      </c>
      <c r="H30" s="43">
        <v>14000</v>
      </c>
      <c r="I30" s="31">
        <f t="shared" si="0"/>
        <v>3593939.9999999995</v>
      </c>
      <c r="J30" s="42">
        <v>256.70999999999998</v>
      </c>
      <c r="K30" s="44">
        <v>14000</v>
      </c>
      <c r="L30" s="31">
        <f t="shared" si="1"/>
        <v>3593939.9999999995</v>
      </c>
      <c r="M30" s="32">
        <v>0</v>
      </c>
      <c r="N30" s="44">
        <v>14000</v>
      </c>
      <c r="O30" s="31">
        <f t="shared" si="2"/>
        <v>0</v>
      </c>
      <c r="P30" s="32">
        <v>0</v>
      </c>
      <c r="Q30" s="44">
        <v>14000</v>
      </c>
      <c r="R30" s="31">
        <f t="shared" si="3"/>
        <v>0</v>
      </c>
      <c r="S30" s="32">
        <v>0</v>
      </c>
      <c r="T30" s="44">
        <v>14000</v>
      </c>
      <c r="U30" s="31">
        <f t="shared" si="4"/>
        <v>0</v>
      </c>
    </row>
    <row r="31" spans="1:21" x14ac:dyDescent="0.35">
      <c r="A31" s="29">
        <v>22</v>
      </c>
      <c r="B31" s="30" t="s">
        <v>23</v>
      </c>
      <c r="C31" s="31" t="s">
        <v>24</v>
      </c>
      <c r="D31" s="31"/>
      <c r="E31" s="31"/>
      <c r="F31" s="31"/>
      <c r="G31" s="41">
        <v>30</v>
      </c>
      <c r="H31" s="43">
        <v>14000</v>
      </c>
      <c r="I31" s="31">
        <f t="shared" si="0"/>
        <v>420000</v>
      </c>
      <c r="J31" s="42">
        <v>30</v>
      </c>
      <c r="K31" s="44">
        <v>14000</v>
      </c>
      <c r="L31" s="31">
        <f t="shared" si="1"/>
        <v>420000</v>
      </c>
      <c r="M31" s="32">
        <v>0</v>
      </c>
      <c r="N31" s="44">
        <v>14000</v>
      </c>
      <c r="O31" s="31">
        <f t="shared" si="2"/>
        <v>0</v>
      </c>
      <c r="P31" s="32">
        <v>0</v>
      </c>
      <c r="Q31" s="44">
        <v>14000</v>
      </c>
      <c r="R31" s="31">
        <f t="shared" si="3"/>
        <v>0</v>
      </c>
      <c r="S31" s="32">
        <v>0</v>
      </c>
      <c r="T31" s="44">
        <v>14000</v>
      </c>
      <c r="U31" s="31">
        <f t="shared" si="4"/>
        <v>0</v>
      </c>
    </row>
    <row r="32" spans="1:21" x14ac:dyDescent="0.35">
      <c r="A32" s="29">
        <v>23</v>
      </c>
      <c r="B32" s="30" t="s">
        <v>23</v>
      </c>
      <c r="C32" s="31" t="s">
        <v>24</v>
      </c>
      <c r="D32" s="31"/>
      <c r="E32" s="31"/>
      <c r="F32" s="31"/>
      <c r="G32" s="41">
        <v>1049.25</v>
      </c>
      <c r="H32" s="43">
        <v>15000</v>
      </c>
      <c r="I32" s="31">
        <f t="shared" si="0"/>
        <v>15738750</v>
      </c>
      <c r="J32" s="42">
        <v>1049.25</v>
      </c>
      <c r="K32" s="44">
        <v>15000</v>
      </c>
      <c r="L32" s="31">
        <f t="shared" si="1"/>
        <v>15738750</v>
      </c>
      <c r="M32" s="32">
        <v>0</v>
      </c>
      <c r="N32" s="44">
        <v>15000</v>
      </c>
      <c r="O32" s="31">
        <f t="shared" si="2"/>
        <v>0</v>
      </c>
      <c r="P32" s="32">
        <v>0</v>
      </c>
      <c r="Q32" s="44">
        <v>15000</v>
      </c>
      <c r="R32" s="31">
        <f t="shared" si="3"/>
        <v>0</v>
      </c>
      <c r="S32" s="32">
        <v>0</v>
      </c>
      <c r="T32" s="44">
        <v>15000</v>
      </c>
      <c r="U32" s="31">
        <f t="shared" si="4"/>
        <v>0</v>
      </c>
    </row>
    <row r="33" spans="1:21" x14ac:dyDescent="0.35">
      <c r="A33" s="29">
        <v>24</v>
      </c>
      <c r="B33" s="30" t="s">
        <v>23</v>
      </c>
      <c r="C33" s="31" t="s">
        <v>24</v>
      </c>
      <c r="D33" s="31"/>
      <c r="E33" s="31"/>
      <c r="F33" s="31"/>
      <c r="G33" s="41">
        <v>285.41000000000003</v>
      </c>
      <c r="H33" s="43">
        <v>15000</v>
      </c>
      <c r="I33" s="31">
        <f t="shared" si="0"/>
        <v>4281150</v>
      </c>
      <c r="J33" s="42">
        <v>285.41000000000003</v>
      </c>
      <c r="K33" s="44">
        <v>15000</v>
      </c>
      <c r="L33" s="31">
        <f t="shared" si="1"/>
        <v>4281150</v>
      </c>
      <c r="M33" s="32">
        <v>0</v>
      </c>
      <c r="N33" s="44">
        <v>15000</v>
      </c>
      <c r="O33" s="31">
        <f t="shared" si="2"/>
        <v>0</v>
      </c>
      <c r="P33" s="32">
        <v>0</v>
      </c>
      <c r="Q33" s="44">
        <v>15000</v>
      </c>
      <c r="R33" s="31">
        <f t="shared" si="3"/>
        <v>0</v>
      </c>
      <c r="S33" s="32">
        <v>0</v>
      </c>
      <c r="T33" s="44">
        <v>15000</v>
      </c>
      <c r="U33" s="31">
        <f t="shared" si="4"/>
        <v>0</v>
      </c>
    </row>
    <row r="34" spans="1:21" x14ac:dyDescent="0.35">
      <c r="A34" s="29">
        <v>25</v>
      </c>
      <c r="B34" s="30" t="s">
        <v>23</v>
      </c>
      <c r="C34" s="31" t="s">
        <v>24</v>
      </c>
      <c r="D34" s="31"/>
      <c r="E34" s="31"/>
      <c r="F34" s="31"/>
      <c r="G34" s="41">
        <v>1334.67</v>
      </c>
      <c r="H34" s="43">
        <v>15000</v>
      </c>
      <c r="I34" s="31">
        <f t="shared" si="0"/>
        <v>20020050</v>
      </c>
      <c r="J34" s="42">
        <v>1334.67</v>
      </c>
      <c r="K34" s="44">
        <v>15000</v>
      </c>
      <c r="L34" s="31">
        <f t="shared" si="1"/>
        <v>20020050</v>
      </c>
      <c r="M34" s="32">
        <v>0</v>
      </c>
      <c r="N34" s="44">
        <v>15000</v>
      </c>
      <c r="O34" s="31">
        <f t="shared" si="2"/>
        <v>0</v>
      </c>
      <c r="P34" s="32">
        <v>0</v>
      </c>
      <c r="Q34" s="44">
        <v>15000</v>
      </c>
      <c r="R34" s="31">
        <f t="shared" si="3"/>
        <v>0</v>
      </c>
      <c r="S34" s="32">
        <v>0</v>
      </c>
      <c r="T34" s="44">
        <v>15000</v>
      </c>
      <c r="U34" s="31">
        <f t="shared" si="4"/>
        <v>0</v>
      </c>
    </row>
    <row r="35" spans="1:21" x14ac:dyDescent="0.35">
      <c r="A35" s="29">
        <v>26</v>
      </c>
      <c r="B35" s="30" t="s">
        <v>23</v>
      </c>
      <c r="C35" s="31" t="s">
        <v>24</v>
      </c>
      <c r="D35" s="31"/>
      <c r="E35" s="31"/>
      <c r="F35" s="31"/>
      <c r="G35" s="41">
        <v>1334.67</v>
      </c>
      <c r="H35" s="43">
        <v>15000</v>
      </c>
      <c r="I35" s="31">
        <f t="shared" si="0"/>
        <v>20020050</v>
      </c>
      <c r="J35" s="42">
        <v>1334.67</v>
      </c>
      <c r="K35" s="44">
        <v>15000</v>
      </c>
      <c r="L35" s="31">
        <f t="shared" si="1"/>
        <v>20020050</v>
      </c>
      <c r="M35" s="32">
        <v>0</v>
      </c>
      <c r="N35" s="44">
        <v>15000</v>
      </c>
      <c r="O35" s="31">
        <f t="shared" si="2"/>
        <v>0</v>
      </c>
      <c r="P35" s="32">
        <v>0</v>
      </c>
      <c r="Q35" s="44">
        <v>15000</v>
      </c>
      <c r="R35" s="31">
        <f t="shared" si="3"/>
        <v>0</v>
      </c>
      <c r="S35" s="32">
        <v>0</v>
      </c>
      <c r="T35" s="44">
        <v>15000</v>
      </c>
      <c r="U35" s="31">
        <f t="shared" si="4"/>
        <v>0</v>
      </c>
    </row>
    <row r="36" spans="1:21" x14ac:dyDescent="0.35">
      <c r="A36" s="29">
        <v>27</v>
      </c>
      <c r="B36" s="30" t="s">
        <v>23</v>
      </c>
      <c r="C36" s="31" t="s">
        <v>24</v>
      </c>
      <c r="D36" s="31"/>
      <c r="E36" s="31"/>
      <c r="F36" s="31"/>
      <c r="G36" s="41">
        <v>1334.67</v>
      </c>
      <c r="H36" s="43">
        <v>15000</v>
      </c>
      <c r="I36" s="31">
        <f t="shared" si="0"/>
        <v>20020050</v>
      </c>
      <c r="J36" s="42">
        <v>1334.67</v>
      </c>
      <c r="K36" s="44">
        <v>15000</v>
      </c>
      <c r="L36" s="31">
        <f t="shared" si="1"/>
        <v>20020050</v>
      </c>
      <c r="M36" s="32">
        <v>0</v>
      </c>
      <c r="N36" s="44">
        <v>15000</v>
      </c>
      <c r="O36" s="31">
        <f t="shared" si="2"/>
        <v>0</v>
      </c>
      <c r="P36" s="32">
        <v>0</v>
      </c>
      <c r="Q36" s="44">
        <v>15000</v>
      </c>
      <c r="R36" s="31">
        <f t="shared" si="3"/>
        <v>0</v>
      </c>
      <c r="S36" s="32">
        <v>0</v>
      </c>
      <c r="T36" s="44">
        <v>15000</v>
      </c>
      <c r="U36" s="31">
        <f t="shared" si="4"/>
        <v>0</v>
      </c>
    </row>
    <row r="37" spans="1:21" x14ac:dyDescent="0.35">
      <c r="A37" s="29">
        <v>28</v>
      </c>
      <c r="B37" s="30" t="s">
        <v>23</v>
      </c>
      <c r="C37" s="31" t="s">
        <v>24</v>
      </c>
      <c r="D37" s="31"/>
      <c r="E37" s="31"/>
      <c r="F37" s="31"/>
      <c r="G37" s="41">
        <v>1334.67</v>
      </c>
      <c r="H37" s="43">
        <v>15000</v>
      </c>
      <c r="I37" s="31">
        <f t="shared" si="0"/>
        <v>20020050</v>
      </c>
      <c r="J37" s="42">
        <v>1334.67</v>
      </c>
      <c r="K37" s="44">
        <v>15000</v>
      </c>
      <c r="L37" s="31">
        <f t="shared" si="1"/>
        <v>20020050</v>
      </c>
      <c r="M37" s="32">
        <v>0</v>
      </c>
      <c r="N37" s="44">
        <v>15000</v>
      </c>
      <c r="O37" s="31">
        <f t="shared" si="2"/>
        <v>0</v>
      </c>
      <c r="P37" s="32">
        <v>0</v>
      </c>
      <c r="Q37" s="44">
        <v>15000</v>
      </c>
      <c r="R37" s="31">
        <f t="shared" si="3"/>
        <v>0</v>
      </c>
      <c r="S37" s="32">
        <v>0</v>
      </c>
      <c r="T37" s="44">
        <v>15000</v>
      </c>
      <c r="U37" s="31">
        <f t="shared" si="4"/>
        <v>0</v>
      </c>
    </row>
    <row r="38" spans="1:21" x14ac:dyDescent="0.35">
      <c r="A38" s="29">
        <v>29</v>
      </c>
      <c r="B38" s="30" t="s">
        <v>25</v>
      </c>
      <c r="C38" s="48" t="s">
        <v>24</v>
      </c>
      <c r="D38" s="48"/>
      <c r="E38" s="48"/>
      <c r="F38" s="48"/>
      <c r="G38" s="37">
        <v>152</v>
      </c>
      <c r="H38" s="38">
        <v>10000</v>
      </c>
      <c r="I38" s="31">
        <f t="shared" si="0"/>
        <v>1520000</v>
      </c>
      <c r="J38" s="49">
        <v>152</v>
      </c>
      <c r="K38" s="40">
        <v>10000</v>
      </c>
      <c r="L38" s="31">
        <f t="shared" si="1"/>
        <v>1520000</v>
      </c>
      <c r="M38" s="32">
        <v>0</v>
      </c>
      <c r="N38" s="40">
        <v>10000</v>
      </c>
      <c r="O38" s="31">
        <f t="shared" si="2"/>
        <v>0</v>
      </c>
      <c r="P38" s="32">
        <v>0</v>
      </c>
      <c r="Q38" s="40">
        <v>10000</v>
      </c>
      <c r="R38" s="31">
        <f t="shared" si="3"/>
        <v>0</v>
      </c>
      <c r="S38" s="32">
        <v>0</v>
      </c>
      <c r="T38" s="40">
        <v>10000</v>
      </c>
      <c r="U38" s="31">
        <f t="shared" si="4"/>
        <v>0</v>
      </c>
    </row>
    <row r="39" spans="1:21" x14ac:dyDescent="0.35">
      <c r="A39" s="29">
        <v>30</v>
      </c>
      <c r="B39" s="30" t="s">
        <v>25</v>
      </c>
      <c r="C39" s="48" t="s">
        <v>24</v>
      </c>
      <c r="D39" s="48"/>
      <c r="E39" s="48"/>
      <c r="F39" s="48"/>
      <c r="G39" s="37">
        <v>84.9</v>
      </c>
      <c r="H39" s="38">
        <v>10000</v>
      </c>
      <c r="I39" s="31">
        <f t="shared" si="0"/>
        <v>849000</v>
      </c>
      <c r="J39" s="49">
        <v>84.9</v>
      </c>
      <c r="K39" s="40">
        <v>10000</v>
      </c>
      <c r="L39" s="31">
        <f t="shared" si="1"/>
        <v>849000</v>
      </c>
      <c r="M39" s="32">
        <v>0</v>
      </c>
      <c r="N39" s="40">
        <v>10000</v>
      </c>
      <c r="O39" s="31">
        <f t="shared" si="2"/>
        <v>0</v>
      </c>
      <c r="P39" s="32">
        <v>0</v>
      </c>
      <c r="Q39" s="40">
        <v>10000</v>
      </c>
      <c r="R39" s="31">
        <f t="shared" si="3"/>
        <v>0</v>
      </c>
      <c r="S39" s="32">
        <v>0</v>
      </c>
      <c r="T39" s="40">
        <v>10000</v>
      </c>
      <c r="U39" s="31">
        <f t="shared" si="4"/>
        <v>0</v>
      </c>
    </row>
    <row r="40" spans="1:21" x14ac:dyDescent="0.35">
      <c r="A40" s="29">
        <v>31</v>
      </c>
      <c r="B40" s="30" t="s">
        <v>25</v>
      </c>
      <c r="C40" s="48" t="s">
        <v>24</v>
      </c>
      <c r="D40" s="48"/>
      <c r="E40" s="48"/>
      <c r="F40" s="48"/>
      <c r="G40" s="37">
        <v>458</v>
      </c>
      <c r="H40" s="38">
        <v>10000</v>
      </c>
      <c r="I40" s="31">
        <f t="shared" si="0"/>
        <v>4580000</v>
      </c>
      <c r="J40" s="49">
        <v>458</v>
      </c>
      <c r="K40" s="40">
        <v>10000</v>
      </c>
      <c r="L40" s="31">
        <f t="shared" si="1"/>
        <v>4580000</v>
      </c>
      <c r="M40" s="32">
        <v>0</v>
      </c>
      <c r="N40" s="40">
        <v>10000</v>
      </c>
      <c r="O40" s="31">
        <f t="shared" si="2"/>
        <v>0</v>
      </c>
      <c r="P40" s="32">
        <v>0</v>
      </c>
      <c r="Q40" s="40">
        <v>10000</v>
      </c>
      <c r="R40" s="31">
        <f t="shared" si="3"/>
        <v>0</v>
      </c>
      <c r="S40" s="32">
        <v>0</v>
      </c>
      <c r="T40" s="40">
        <v>10000</v>
      </c>
      <c r="U40" s="31">
        <f t="shared" si="4"/>
        <v>0</v>
      </c>
    </row>
    <row r="41" spans="1:21" x14ac:dyDescent="0.35">
      <c r="A41" s="29">
        <v>32</v>
      </c>
      <c r="B41" s="30" t="s">
        <v>25</v>
      </c>
      <c r="C41" s="48" t="s">
        <v>24</v>
      </c>
      <c r="D41" s="48"/>
      <c r="E41" s="48"/>
      <c r="F41" s="48"/>
      <c r="G41" s="37">
        <v>59.4</v>
      </c>
      <c r="H41" s="38">
        <v>10000</v>
      </c>
      <c r="I41" s="31">
        <f t="shared" si="0"/>
        <v>594000</v>
      </c>
      <c r="J41" s="49">
        <v>59.4</v>
      </c>
      <c r="K41" s="40">
        <v>10000</v>
      </c>
      <c r="L41" s="31">
        <f t="shared" si="1"/>
        <v>594000</v>
      </c>
      <c r="M41" s="32">
        <v>0</v>
      </c>
      <c r="N41" s="40">
        <v>10000</v>
      </c>
      <c r="O41" s="31">
        <f t="shared" si="2"/>
        <v>0</v>
      </c>
      <c r="P41" s="32">
        <v>0</v>
      </c>
      <c r="Q41" s="40">
        <v>10000</v>
      </c>
      <c r="R41" s="31">
        <f t="shared" si="3"/>
        <v>0</v>
      </c>
      <c r="S41" s="32">
        <v>0</v>
      </c>
      <c r="T41" s="40">
        <v>10000</v>
      </c>
      <c r="U41" s="31">
        <f t="shared" si="4"/>
        <v>0</v>
      </c>
    </row>
    <row r="42" spans="1:21" x14ac:dyDescent="0.35">
      <c r="A42" s="29">
        <v>33</v>
      </c>
      <c r="B42" s="30" t="s">
        <v>25</v>
      </c>
      <c r="C42" s="48" t="s">
        <v>24</v>
      </c>
      <c r="D42" s="48"/>
      <c r="E42" s="48"/>
      <c r="F42" s="48"/>
      <c r="G42" s="37">
        <v>92.43</v>
      </c>
      <c r="H42" s="38">
        <v>10000</v>
      </c>
      <c r="I42" s="31">
        <f t="shared" si="0"/>
        <v>924300.00000000012</v>
      </c>
      <c r="J42" s="49">
        <v>92.43</v>
      </c>
      <c r="K42" s="40">
        <v>10000</v>
      </c>
      <c r="L42" s="31">
        <f t="shared" si="1"/>
        <v>924300.00000000012</v>
      </c>
      <c r="M42" s="32">
        <v>0</v>
      </c>
      <c r="N42" s="40">
        <v>10000</v>
      </c>
      <c r="O42" s="31">
        <f t="shared" si="2"/>
        <v>0</v>
      </c>
      <c r="P42" s="32">
        <v>0</v>
      </c>
      <c r="Q42" s="40">
        <v>10000</v>
      </c>
      <c r="R42" s="31">
        <f t="shared" si="3"/>
        <v>0</v>
      </c>
      <c r="S42" s="32">
        <v>0</v>
      </c>
      <c r="T42" s="40">
        <v>10000</v>
      </c>
      <c r="U42" s="31">
        <f t="shared" si="4"/>
        <v>0</v>
      </c>
    </row>
    <row r="43" spans="1:21" x14ac:dyDescent="0.35">
      <c r="A43" s="29">
        <v>34</v>
      </c>
      <c r="B43" s="30" t="s">
        <v>25</v>
      </c>
      <c r="C43" s="48" t="s">
        <v>24</v>
      </c>
      <c r="D43" s="48"/>
      <c r="E43" s="48"/>
      <c r="F43" s="48"/>
      <c r="G43" s="41">
        <v>35</v>
      </c>
      <c r="H43" s="45">
        <v>10000</v>
      </c>
      <c r="I43" s="31">
        <f t="shared" si="0"/>
        <v>350000</v>
      </c>
      <c r="J43" s="50">
        <v>35</v>
      </c>
      <c r="K43" s="46">
        <v>10000</v>
      </c>
      <c r="L43" s="31">
        <f t="shared" si="1"/>
        <v>350000</v>
      </c>
      <c r="M43" s="32">
        <v>0</v>
      </c>
      <c r="N43" s="46">
        <v>10000</v>
      </c>
      <c r="O43" s="31">
        <f t="shared" si="2"/>
        <v>0</v>
      </c>
      <c r="P43" s="32">
        <v>0</v>
      </c>
      <c r="Q43" s="46">
        <v>10000</v>
      </c>
      <c r="R43" s="31">
        <f t="shared" si="3"/>
        <v>0</v>
      </c>
      <c r="S43" s="32">
        <v>0</v>
      </c>
      <c r="T43" s="46">
        <v>10000</v>
      </c>
      <c r="U43" s="31">
        <f t="shared" si="4"/>
        <v>0</v>
      </c>
    </row>
    <row r="44" spans="1:21" x14ac:dyDescent="0.35">
      <c r="A44" s="29">
        <v>35</v>
      </c>
      <c r="B44" s="30" t="s">
        <v>25</v>
      </c>
      <c r="C44" s="48" t="s">
        <v>24</v>
      </c>
      <c r="D44" s="48"/>
      <c r="E44" s="48"/>
      <c r="F44" s="48"/>
      <c r="G44" s="41">
        <v>41.5</v>
      </c>
      <c r="H44" s="45">
        <v>10000</v>
      </c>
      <c r="I44" s="31">
        <f t="shared" si="0"/>
        <v>415000</v>
      </c>
      <c r="J44" s="50">
        <v>41.5</v>
      </c>
      <c r="K44" s="46">
        <v>10000</v>
      </c>
      <c r="L44" s="31">
        <f t="shared" si="1"/>
        <v>415000</v>
      </c>
      <c r="M44" s="32">
        <v>0</v>
      </c>
      <c r="N44" s="46">
        <v>10000</v>
      </c>
      <c r="O44" s="31">
        <f t="shared" si="2"/>
        <v>0</v>
      </c>
      <c r="P44" s="32">
        <v>0</v>
      </c>
      <c r="Q44" s="46">
        <v>10000</v>
      </c>
      <c r="R44" s="31">
        <f t="shared" si="3"/>
        <v>0</v>
      </c>
      <c r="S44" s="32">
        <v>0</v>
      </c>
      <c r="T44" s="46">
        <v>10000</v>
      </c>
      <c r="U44" s="31">
        <f t="shared" si="4"/>
        <v>0</v>
      </c>
    </row>
    <row r="45" spans="1:21" x14ac:dyDescent="0.35">
      <c r="A45" s="29">
        <v>36</v>
      </c>
      <c r="B45" s="30" t="s">
        <v>25</v>
      </c>
      <c r="C45" s="48" t="s">
        <v>24</v>
      </c>
      <c r="D45" s="48"/>
      <c r="E45" s="48"/>
      <c r="F45" s="48"/>
      <c r="G45" s="41">
        <v>41.5</v>
      </c>
      <c r="H45" s="45">
        <v>10000</v>
      </c>
      <c r="I45" s="31">
        <f t="shared" si="0"/>
        <v>415000</v>
      </c>
      <c r="J45" s="50">
        <v>41.5</v>
      </c>
      <c r="K45" s="46">
        <v>10000</v>
      </c>
      <c r="L45" s="31">
        <f t="shared" si="1"/>
        <v>415000</v>
      </c>
      <c r="M45" s="32">
        <v>0</v>
      </c>
      <c r="N45" s="46">
        <v>10000</v>
      </c>
      <c r="O45" s="31">
        <f t="shared" si="2"/>
        <v>0</v>
      </c>
      <c r="P45" s="32">
        <v>0</v>
      </c>
      <c r="Q45" s="46">
        <v>10000</v>
      </c>
      <c r="R45" s="31">
        <f t="shared" si="3"/>
        <v>0</v>
      </c>
      <c r="S45" s="32">
        <v>0</v>
      </c>
      <c r="T45" s="46">
        <v>10000</v>
      </c>
      <c r="U45" s="31">
        <f t="shared" si="4"/>
        <v>0</v>
      </c>
    </row>
    <row r="46" spans="1:21" x14ac:dyDescent="0.35">
      <c r="A46" s="29">
        <v>37</v>
      </c>
      <c r="B46" s="51" t="s">
        <v>26</v>
      </c>
      <c r="C46" s="48" t="s">
        <v>24</v>
      </c>
      <c r="D46" s="48"/>
      <c r="E46" s="48"/>
      <c r="F46" s="48"/>
      <c r="G46" s="37">
        <v>336</v>
      </c>
      <c r="H46" s="34">
        <v>12500</v>
      </c>
      <c r="I46" s="31">
        <f t="shared" si="0"/>
        <v>4200000</v>
      </c>
      <c r="J46" s="39">
        <v>336</v>
      </c>
      <c r="K46" s="36">
        <v>12500</v>
      </c>
      <c r="L46" s="31">
        <f t="shared" si="1"/>
        <v>4200000</v>
      </c>
      <c r="M46" s="32">
        <v>0</v>
      </c>
      <c r="N46" s="36">
        <v>12500</v>
      </c>
      <c r="O46" s="31">
        <f t="shared" si="2"/>
        <v>0</v>
      </c>
      <c r="P46" s="32">
        <v>0</v>
      </c>
      <c r="Q46" s="36">
        <v>12500</v>
      </c>
      <c r="R46" s="31">
        <f t="shared" si="3"/>
        <v>0</v>
      </c>
      <c r="S46" s="32">
        <v>0</v>
      </c>
      <c r="T46" s="36">
        <v>12500</v>
      </c>
      <c r="U46" s="31">
        <f t="shared" si="4"/>
        <v>0</v>
      </c>
    </row>
    <row r="47" spans="1:21" x14ac:dyDescent="0.35">
      <c r="A47" s="29">
        <v>38</v>
      </c>
      <c r="B47" s="51" t="s">
        <v>26</v>
      </c>
      <c r="C47" s="48" t="s">
        <v>24</v>
      </c>
      <c r="D47" s="48"/>
      <c r="E47" s="48"/>
      <c r="F47" s="48"/>
      <c r="G47" s="37">
        <v>172</v>
      </c>
      <c r="H47" s="34">
        <v>12500</v>
      </c>
      <c r="I47" s="31">
        <f t="shared" si="0"/>
        <v>2150000</v>
      </c>
      <c r="J47" s="39">
        <v>172</v>
      </c>
      <c r="K47" s="36">
        <v>12500</v>
      </c>
      <c r="L47" s="31">
        <f t="shared" si="1"/>
        <v>2150000</v>
      </c>
      <c r="M47" s="32">
        <v>0</v>
      </c>
      <c r="N47" s="36">
        <v>12500</v>
      </c>
      <c r="O47" s="31">
        <f t="shared" si="2"/>
        <v>0</v>
      </c>
      <c r="P47" s="32">
        <v>0</v>
      </c>
      <c r="Q47" s="36">
        <v>12500</v>
      </c>
      <c r="R47" s="52">
        <f t="shared" si="3"/>
        <v>0</v>
      </c>
      <c r="S47" s="53">
        <v>0</v>
      </c>
      <c r="T47" s="36">
        <v>12500</v>
      </c>
      <c r="U47" s="31">
        <f t="shared" si="4"/>
        <v>0</v>
      </c>
    </row>
    <row r="48" spans="1:21" x14ac:dyDescent="0.35">
      <c r="A48" s="29">
        <v>39</v>
      </c>
      <c r="B48" s="51" t="s">
        <v>26</v>
      </c>
      <c r="C48" s="48" t="s">
        <v>24</v>
      </c>
      <c r="D48" s="48"/>
      <c r="E48" s="48"/>
      <c r="F48" s="48"/>
      <c r="G48" s="37">
        <v>112</v>
      </c>
      <c r="H48" s="34">
        <v>12500</v>
      </c>
      <c r="I48" s="31">
        <f t="shared" si="0"/>
        <v>1400000</v>
      </c>
      <c r="J48" s="39">
        <v>112</v>
      </c>
      <c r="K48" s="36">
        <v>12500</v>
      </c>
      <c r="L48" s="31">
        <f t="shared" si="1"/>
        <v>1400000</v>
      </c>
      <c r="M48" s="32">
        <v>0</v>
      </c>
      <c r="N48" s="40">
        <v>12500</v>
      </c>
      <c r="O48" s="31">
        <f t="shared" si="2"/>
        <v>0</v>
      </c>
      <c r="P48" s="32">
        <v>0</v>
      </c>
      <c r="Q48" s="40">
        <v>12500</v>
      </c>
      <c r="R48" s="31">
        <f t="shared" si="3"/>
        <v>0</v>
      </c>
      <c r="S48" s="32">
        <v>0</v>
      </c>
      <c r="T48" s="40">
        <v>12500</v>
      </c>
      <c r="U48" s="31">
        <f t="shared" si="4"/>
        <v>0</v>
      </c>
    </row>
    <row r="49" spans="1:21" x14ac:dyDescent="0.35">
      <c r="A49" s="29">
        <v>40</v>
      </c>
      <c r="B49" s="51" t="s">
        <v>26</v>
      </c>
      <c r="C49" s="48" t="s">
        <v>24</v>
      </c>
      <c r="D49" s="48"/>
      <c r="E49" s="48"/>
      <c r="F49" s="48"/>
      <c r="G49" s="41">
        <v>35.119999999999997</v>
      </c>
      <c r="H49" s="43">
        <v>12500</v>
      </c>
      <c r="I49" s="31">
        <f t="shared" si="0"/>
        <v>438999.99999999994</v>
      </c>
      <c r="J49" s="42">
        <v>35.119999999999997</v>
      </c>
      <c r="K49" s="44">
        <v>12500</v>
      </c>
      <c r="L49" s="31">
        <f t="shared" si="1"/>
        <v>438999.99999999994</v>
      </c>
      <c r="M49" s="32">
        <v>0</v>
      </c>
      <c r="N49" s="40">
        <v>12500</v>
      </c>
      <c r="O49" s="31">
        <f t="shared" si="2"/>
        <v>0</v>
      </c>
      <c r="P49" s="32">
        <v>0</v>
      </c>
      <c r="Q49" s="40">
        <v>12500</v>
      </c>
      <c r="R49" s="31">
        <f t="shared" si="3"/>
        <v>0</v>
      </c>
      <c r="S49" s="32">
        <v>0</v>
      </c>
      <c r="T49" s="40">
        <v>12500</v>
      </c>
      <c r="U49" s="31">
        <f t="shared" si="4"/>
        <v>0</v>
      </c>
    </row>
    <row r="50" spans="1:21" x14ac:dyDescent="0.35">
      <c r="A50" s="29">
        <v>41</v>
      </c>
      <c r="B50" s="51" t="s">
        <v>26</v>
      </c>
      <c r="C50" s="48" t="s">
        <v>24</v>
      </c>
      <c r="D50" s="48"/>
      <c r="E50" s="48"/>
      <c r="F50" s="48"/>
      <c r="G50" s="41">
        <v>24</v>
      </c>
      <c r="H50" s="43">
        <v>12500</v>
      </c>
      <c r="I50" s="31">
        <f t="shared" si="0"/>
        <v>300000</v>
      </c>
      <c r="J50" s="42">
        <v>24</v>
      </c>
      <c r="K50" s="44">
        <v>12500</v>
      </c>
      <c r="L50" s="31">
        <f t="shared" si="1"/>
        <v>300000</v>
      </c>
      <c r="M50" s="32">
        <v>0</v>
      </c>
      <c r="N50" s="44">
        <v>12500</v>
      </c>
      <c r="O50" s="31">
        <f t="shared" si="2"/>
        <v>0</v>
      </c>
      <c r="P50" s="32">
        <v>0</v>
      </c>
      <c r="Q50" s="44">
        <v>12500</v>
      </c>
      <c r="R50" s="31">
        <f t="shared" si="3"/>
        <v>0</v>
      </c>
      <c r="S50" s="32">
        <v>0</v>
      </c>
      <c r="T50" s="44">
        <v>12500</v>
      </c>
      <c r="U50" s="31">
        <f t="shared" si="4"/>
        <v>0</v>
      </c>
    </row>
    <row r="51" spans="1:21" x14ac:dyDescent="0.35">
      <c r="A51" s="29">
        <v>42</v>
      </c>
      <c r="B51" s="51" t="s">
        <v>26</v>
      </c>
      <c r="C51" s="48" t="s">
        <v>24</v>
      </c>
      <c r="D51" s="48"/>
      <c r="E51" s="48"/>
      <c r="F51" s="48"/>
      <c r="G51" s="41">
        <v>24</v>
      </c>
      <c r="H51" s="43">
        <v>12500</v>
      </c>
      <c r="I51" s="31">
        <f t="shared" si="0"/>
        <v>300000</v>
      </c>
      <c r="J51" s="42">
        <v>24</v>
      </c>
      <c r="K51" s="44">
        <v>12500</v>
      </c>
      <c r="L51" s="31">
        <f t="shared" si="1"/>
        <v>300000</v>
      </c>
      <c r="M51" s="32">
        <v>0</v>
      </c>
      <c r="N51" s="44">
        <v>12500</v>
      </c>
      <c r="O51" s="31">
        <f t="shared" si="2"/>
        <v>0</v>
      </c>
      <c r="P51" s="32">
        <v>0</v>
      </c>
      <c r="Q51" s="44">
        <v>12500</v>
      </c>
      <c r="R51" s="31">
        <f t="shared" si="3"/>
        <v>0</v>
      </c>
      <c r="S51" s="32">
        <v>0</v>
      </c>
      <c r="T51" s="44">
        <v>12500</v>
      </c>
      <c r="U51" s="31">
        <f t="shared" si="4"/>
        <v>0</v>
      </c>
    </row>
    <row r="52" spans="1:21" x14ac:dyDescent="0.35">
      <c r="A52" s="29">
        <v>43</v>
      </c>
      <c r="B52" s="51" t="s">
        <v>26</v>
      </c>
      <c r="C52" s="48" t="s">
        <v>24</v>
      </c>
      <c r="D52" s="48"/>
      <c r="E52" s="48"/>
      <c r="F52" s="48"/>
      <c r="G52" s="54">
        <v>288</v>
      </c>
      <c r="H52" s="45">
        <v>12500</v>
      </c>
      <c r="I52" s="31">
        <f t="shared" si="0"/>
        <v>3600000</v>
      </c>
      <c r="J52" s="55">
        <v>288</v>
      </c>
      <c r="K52" s="44">
        <v>12500</v>
      </c>
      <c r="L52" s="31">
        <f t="shared" si="1"/>
        <v>3600000</v>
      </c>
      <c r="M52" s="32">
        <v>0</v>
      </c>
      <c r="N52" s="44">
        <v>12500</v>
      </c>
      <c r="O52" s="31">
        <f t="shared" si="2"/>
        <v>0</v>
      </c>
      <c r="P52" s="32">
        <v>0</v>
      </c>
      <c r="Q52" s="44">
        <v>12500</v>
      </c>
      <c r="R52" s="31">
        <f t="shared" si="3"/>
        <v>0</v>
      </c>
      <c r="S52" s="32">
        <v>0</v>
      </c>
      <c r="T52" s="44">
        <v>12500</v>
      </c>
      <c r="U52" s="31">
        <f t="shared" si="4"/>
        <v>0</v>
      </c>
    </row>
    <row r="53" spans="1:21" x14ac:dyDescent="0.35">
      <c r="A53" s="29">
        <v>44</v>
      </c>
      <c r="B53" s="51" t="s">
        <v>26</v>
      </c>
      <c r="C53" s="48" t="s">
        <v>24</v>
      </c>
      <c r="D53" s="48"/>
      <c r="E53" s="48"/>
      <c r="F53" s="48"/>
      <c r="G53" s="54">
        <v>4730</v>
      </c>
      <c r="H53" s="45">
        <v>13050</v>
      </c>
      <c r="I53" s="31">
        <f t="shared" si="0"/>
        <v>61726500</v>
      </c>
      <c r="J53" s="55">
        <v>4730</v>
      </c>
      <c r="K53" s="46">
        <v>13050</v>
      </c>
      <c r="L53" s="31">
        <f t="shared" si="1"/>
        <v>61726500</v>
      </c>
      <c r="M53" s="32">
        <v>0</v>
      </c>
      <c r="N53" s="46">
        <v>13050</v>
      </c>
      <c r="O53" s="31">
        <f t="shared" si="2"/>
        <v>0</v>
      </c>
      <c r="P53" s="32">
        <v>0</v>
      </c>
      <c r="Q53" s="46">
        <v>13050</v>
      </c>
      <c r="R53" s="31">
        <f t="shared" si="3"/>
        <v>0</v>
      </c>
      <c r="S53" s="32">
        <v>0</v>
      </c>
      <c r="T53" s="46">
        <v>13050</v>
      </c>
      <c r="U53" s="31">
        <f t="shared" si="4"/>
        <v>0</v>
      </c>
    </row>
    <row r="54" spans="1:21" x14ac:dyDescent="0.35">
      <c r="A54" s="29">
        <v>45</v>
      </c>
      <c r="B54" s="51" t="s">
        <v>26</v>
      </c>
      <c r="C54" s="48" t="s">
        <v>24</v>
      </c>
      <c r="D54" s="48"/>
      <c r="E54" s="48"/>
      <c r="F54" s="48"/>
      <c r="G54" s="41">
        <v>35.85</v>
      </c>
      <c r="H54" s="45">
        <v>12500</v>
      </c>
      <c r="I54" s="31">
        <f t="shared" si="0"/>
        <v>448125</v>
      </c>
      <c r="J54" s="42">
        <v>35.85</v>
      </c>
      <c r="K54" s="46">
        <v>12500</v>
      </c>
      <c r="L54" s="31">
        <f t="shared" si="1"/>
        <v>448125</v>
      </c>
      <c r="M54" s="32">
        <v>0</v>
      </c>
      <c r="N54" s="46">
        <v>12500</v>
      </c>
      <c r="O54" s="31">
        <f t="shared" si="2"/>
        <v>0</v>
      </c>
      <c r="P54" s="32">
        <v>0</v>
      </c>
      <c r="Q54" s="46">
        <v>12500</v>
      </c>
      <c r="R54" s="31">
        <f t="shared" si="3"/>
        <v>0</v>
      </c>
      <c r="S54" s="32">
        <v>0</v>
      </c>
      <c r="T54" s="46">
        <v>12500</v>
      </c>
      <c r="U54" s="31">
        <f t="shared" si="4"/>
        <v>0</v>
      </c>
    </row>
    <row r="55" spans="1:21" x14ac:dyDescent="0.35">
      <c r="A55" s="29">
        <v>46</v>
      </c>
      <c r="B55" s="51" t="s">
        <v>26</v>
      </c>
      <c r="C55" s="48" t="s">
        <v>24</v>
      </c>
      <c r="D55" s="48"/>
      <c r="E55" s="48"/>
      <c r="F55" s="48"/>
      <c r="G55" s="41">
        <v>32</v>
      </c>
      <c r="H55" s="45">
        <v>12500</v>
      </c>
      <c r="I55" s="31">
        <f t="shared" si="0"/>
        <v>400000</v>
      </c>
      <c r="J55" s="42">
        <v>32</v>
      </c>
      <c r="K55" s="46">
        <v>12500</v>
      </c>
      <c r="L55" s="31">
        <f t="shared" si="1"/>
        <v>400000</v>
      </c>
      <c r="M55" s="32">
        <v>0</v>
      </c>
      <c r="N55" s="46">
        <v>12500</v>
      </c>
      <c r="O55" s="31">
        <f t="shared" si="2"/>
        <v>0</v>
      </c>
      <c r="P55" s="32">
        <v>0</v>
      </c>
      <c r="Q55" s="46">
        <v>12500</v>
      </c>
      <c r="R55" s="31">
        <f t="shared" si="3"/>
        <v>0</v>
      </c>
      <c r="S55" s="32">
        <v>0</v>
      </c>
      <c r="T55" s="46">
        <v>12500</v>
      </c>
      <c r="U55" s="31">
        <f t="shared" si="4"/>
        <v>0</v>
      </c>
    </row>
    <row r="56" spans="1:21" x14ac:dyDescent="0.35">
      <c r="A56" s="29">
        <v>47</v>
      </c>
      <c r="B56" s="51" t="s">
        <v>26</v>
      </c>
      <c r="C56" s="48" t="s">
        <v>24</v>
      </c>
      <c r="D56" s="48"/>
      <c r="E56" s="48"/>
      <c r="F56" s="48"/>
      <c r="G56" s="41">
        <v>4.798</v>
      </c>
      <c r="H56" s="45">
        <v>12500</v>
      </c>
      <c r="I56" s="31">
        <f t="shared" si="0"/>
        <v>59975</v>
      </c>
      <c r="J56" s="42">
        <v>4.798</v>
      </c>
      <c r="K56" s="46">
        <v>12500</v>
      </c>
      <c r="L56" s="31">
        <f t="shared" si="1"/>
        <v>59975</v>
      </c>
      <c r="M56" s="32">
        <v>0</v>
      </c>
      <c r="N56" s="46">
        <v>12500</v>
      </c>
      <c r="O56" s="31">
        <f t="shared" si="2"/>
        <v>0</v>
      </c>
      <c r="P56" s="32">
        <v>0</v>
      </c>
      <c r="Q56" s="46">
        <v>12500</v>
      </c>
      <c r="R56" s="31">
        <f t="shared" si="3"/>
        <v>0</v>
      </c>
      <c r="S56" s="32">
        <v>0</v>
      </c>
      <c r="T56" s="46">
        <v>12500</v>
      </c>
      <c r="U56" s="31">
        <f t="shared" si="4"/>
        <v>0</v>
      </c>
    </row>
    <row r="57" spans="1:21" x14ac:dyDescent="0.35">
      <c r="A57" s="29">
        <v>48</v>
      </c>
      <c r="B57" s="51" t="s">
        <v>26</v>
      </c>
      <c r="C57" s="48" t="s">
        <v>24</v>
      </c>
      <c r="D57" s="48"/>
      <c r="E57" s="48"/>
      <c r="F57" s="48"/>
      <c r="G57" s="41">
        <v>48</v>
      </c>
      <c r="H57" s="45">
        <v>12500</v>
      </c>
      <c r="I57" s="31">
        <f t="shared" si="0"/>
        <v>600000</v>
      </c>
      <c r="J57" s="42">
        <v>48</v>
      </c>
      <c r="K57" s="46">
        <v>12500</v>
      </c>
      <c r="L57" s="31">
        <f t="shared" si="1"/>
        <v>600000</v>
      </c>
      <c r="M57" s="32">
        <v>0</v>
      </c>
      <c r="N57" s="46">
        <v>12500</v>
      </c>
      <c r="O57" s="31">
        <f t="shared" si="2"/>
        <v>0</v>
      </c>
      <c r="P57" s="32">
        <v>0</v>
      </c>
      <c r="Q57" s="46">
        <v>12500</v>
      </c>
      <c r="R57" s="31">
        <f t="shared" si="3"/>
        <v>0</v>
      </c>
      <c r="S57" s="32">
        <v>0</v>
      </c>
      <c r="T57" s="46">
        <v>12500</v>
      </c>
      <c r="U57" s="31">
        <f t="shared" si="4"/>
        <v>0</v>
      </c>
    </row>
    <row r="58" spans="1:21" x14ac:dyDescent="0.35">
      <c r="A58" s="29">
        <v>49</v>
      </c>
      <c r="B58" s="51" t="s">
        <v>26</v>
      </c>
      <c r="C58" s="48" t="s">
        <v>24</v>
      </c>
      <c r="D58" s="48"/>
      <c r="E58" s="48"/>
      <c r="F58" s="48"/>
      <c r="G58" s="41">
        <v>41.2</v>
      </c>
      <c r="H58" s="45">
        <v>12500</v>
      </c>
      <c r="I58" s="31">
        <f t="shared" si="0"/>
        <v>515000.00000000006</v>
      </c>
      <c r="J58" s="42">
        <v>41.2</v>
      </c>
      <c r="K58" s="46">
        <v>12500</v>
      </c>
      <c r="L58" s="31">
        <f t="shared" si="1"/>
        <v>515000.00000000006</v>
      </c>
      <c r="M58" s="32">
        <v>0</v>
      </c>
      <c r="N58" s="46">
        <v>12500</v>
      </c>
      <c r="O58" s="31">
        <f t="shared" si="2"/>
        <v>0</v>
      </c>
      <c r="P58" s="32">
        <v>0</v>
      </c>
      <c r="Q58" s="46">
        <v>12500</v>
      </c>
      <c r="R58" s="31">
        <f t="shared" si="3"/>
        <v>0</v>
      </c>
      <c r="S58" s="32">
        <v>0</v>
      </c>
      <c r="T58" s="46">
        <v>12500</v>
      </c>
      <c r="U58" s="31">
        <f t="shared" si="4"/>
        <v>0</v>
      </c>
    </row>
    <row r="59" spans="1:21" x14ac:dyDescent="0.35">
      <c r="A59" s="29">
        <v>50</v>
      </c>
      <c r="B59" s="51" t="s">
        <v>26</v>
      </c>
      <c r="C59" s="48" t="s">
        <v>24</v>
      </c>
      <c r="D59" s="48"/>
      <c r="E59" s="48"/>
      <c r="F59" s="48"/>
      <c r="G59" s="41">
        <v>4.6219999999999999</v>
      </c>
      <c r="H59" s="45">
        <v>12500</v>
      </c>
      <c r="I59" s="31">
        <f t="shared" si="0"/>
        <v>57775</v>
      </c>
      <c r="J59" s="42">
        <v>4.6219999999999999</v>
      </c>
      <c r="K59" s="46">
        <v>12500</v>
      </c>
      <c r="L59" s="31">
        <f t="shared" si="1"/>
        <v>57775</v>
      </c>
      <c r="M59" s="32">
        <v>0</v>
      </c>
      <c r="N59" s="46">
        <v>12500</v>
      </c>
      <c r="O59" s="31">
        <f t="shared" si="2"/>
        <v>0</v>
      </c>
      <c r="P59" s="32">
        <v>0</v>
      </c>
      <c r="Q59" s="46">
        <v>12500</v>
      </c>
      <c r="R59" s="31">
        <f t="shared" si="3"/>
        <v>0</v>
      </c>
      <c r="S59" s="32">
        <v>0</v>
      </c>
      <c r="T59" s="46">
        <v>12500</v>
      </c>
      <c r="U59" s="31">
        <f t="shared" si="4"/>
        <v>0</v>
      </c>
    </row>
    <row r="60" spans="1:21" x14ac:dyDescent="0.35">
      <c r="A60" s="29">
        <v>51</v>
      </c>
      <c r="B60" s="51" t="s">
        <v>26</v>
      </c>
      <c r="C60" s="48" t="s">
        <v>24</v>
      </c>
      <c r="D60" s="48"/>
      <c r="E60" s="48"/>
      <c r="F60" s="48"/>
      <c r="G60" s="41">
        <v>32</v>
      </c>
      <c r="H60" s="45">
        <v>12500</v>
      </c>
      <c r="I60" s="31">
        <f t="shared" si="0"/>
        <v>400000</v>
      </c>
      <c r="J60" s="42">
        <v>32</v>
      </c>
      <c r="K60" s="46">
        <v>12500</v>
      </c>
      <c r="L60" s="31">
        <f t="shared" si="1"/>
        <v>400000</v>
      </c>
      <c r="M60" s="32">
        <v>0</v>
      </c>
      <c r="N60" s="46">
        <v>12500</v>
      </c>
      <c r="O60" s="31">
        <f t="shared" si="2"/>
        <v>0</v>
      </c>
      <c r="P60" s="32">
        <v>0</v>
      </c>
      <c r="Q60" s="46">
        <v>12500</v>
      </c>
      <c r="R60" s="31">
        <f t="shared" si="3"/>
        <v>0</v>
      </c>
      <c r="S60" s="32">
        <v>0</v>
      </c>
      <c r="T60" s="46">
        <v>12500</v>
      </c>
      <c r="U60" s="31">
        <f t="shared" si="4"/>
        <v>0</v>
      </c>
    </row>
    <row r="61" spans="1:21" x14ac:dyDescent="0.35">
      <c r="A61" s="29">
        <v>52</v>
      </c>
      <c r="B61" s="51" t="s">
        <v>26</v>
      </c>
      <c r="C61" s="48" t="s">
        <v>24</v>
      </c>
      <c r="D61" s="48"/>
      <c r="E61" s="48"/>
      <c r="F61" s="48"/>
      <c r="G61" s="41">
        <v>4.8499999999999996</v>
      </c>
      <c r="H61" s="45">
        <v>12500</v>
      </c>
      <c r="I61" s="31">
        <f t="shared" si="0"/>
        <v>60624.999999999993</v>
      </c>
      <c r="J61" s="42">
        <v>4.8499999999999996</v>
      </c>
      <c r="K61" s="46">
        <v>12500</v>
      </c>
      <c r="L61" s="31">
        <f t="shared" si="1"/>
        <v>60624.999999999993</v>
      </c>
      <c r="M61" s="32">
        <v>0</v>
      </c>
      <c r="N61" s="46">
        <v>12500</v>
      </c>
      <c r="O61" s="31">
        <f t="shared" si="2"/>
        <v>0</v>
      </c>
      <c r="P61" s="32">
        <v>0</v>
      </c>
      <c r="Q61" s="46">
        <v>12500</v>
      </c>
      <c r="R61" s="31">
        <f t="shared" si="3"/>
        <v>0</v>
      </c>
      <c r="S61" s="32">
        <v>0</v>
      </c>
      <c r="T61" s="46">
        <v>12500</v>
      </c>
      <c r="U61" s="31">
        <f t="shared" si="4"/>
        <v>0</v>
      </c>
    </row>
    <row r="62" spans="1:21" x14ac:dyDescent="0.35">
      <c r="A62" s="29">
        <v>53</v>
      </c>
      <c r="B62" s="51" t="s">
        <v>26</v>
      </c>
      <c r="C62" s="48" t="s">
        <v>24</v>
      </c>
      <c r="D62" s="48"/>
      <c r="E62" s="48"/>
      <c r="F62" s="48"/>
      <c r="G62" s="41">
        <v>47.21</v>
      </c>
      <c r="H62" s="45">
        <v>12500</v>
      </c>
      <c r="I62" s="31">
        <f t="shared" si="0"/>
        <v>590125</v>
      </c>
      <c r="J62" s="42">
        <v>47.21</v>
      </c>
      <c r="K62" s="46">
        <v>12500</v>
      </c>
      <c r="L62" s="31">
        <f t="shared" si="1"/>
        <v>590125</v>
      </c>
      <c r="M62" s="32">
        <v>0</v>
      </c>
      <c r="N62" s="46">
        <v>12500</v>
      </c>
      <c r="O62" s="31">
        <f t="shared" si="2"/>
        <v>0</v>
      </c>
      <c r="P62" s="32">
        <v>0</v>
      </c>
      <c r="Q62" s="46">
        <v>12500</v>
      </c>
      <c r="R62" s="31">
        <f t="shared" si="3"/>
        <v>0</v>
      </c>
      <c r="S62" s="32">
        <v>0</v>
      </c>
      <c r="T62" s="46">
        <v>12500</v>
      </c>
      <c r="U62" s="31">
        <f t="shared" si="4"/>
        <v>0</v>
      </c>
    </row>
    <row r="63" spans="1:21" x14ac:dyDescent="0.35">
      <c r="A63" s="29">
        <v>54</v>
      </c>
      <c r="B63" s="51" t="s">
        <v>26</v>
      </c>
      <c r="C63" s="48" t="s">
        <v>24</v>
      </c>
      <c r="D63" s="48"/>
      <c r="E63" s="48"/>
      <c r="F63" s="48"/>
      <c r="G63" s="41">
        <v>47.19</v>
      </c>
      <c r="H63" s="45">
        <v>12500</v>
      </c>
      <c r="I63" s="31">
        <f t="shared" si="0"/>
        <v>589875</v>
      </c>
      <c r="J63" s="42">
        <v>47.19</v>
      </c>
      <c r="K63" s="46">
        <v>12500</v>
      </c>
      <c r="L63" s="31">
        <f t="shared" si="1"/>
        <v>589875</v>
      </c>
      <c r="M63" s="32">
        <v>0</v>
      </c>
      <c r="N63" s="46">
        <v>12500</v>
      </c>
      <c r="O63" s="31">
        <f t="shared" si="2"/>
        <v>0</v>
      </c>
      <c r="P63" s="32">
        <v>0</v>
      </c>
      <c r="Q63" s="46">
        <v>12500</v>
      </c>
      <c r="R63" s="31">
        <f t="shared" si="3"/>
        <v>0</v>
      </c>
      <c r="S63" s="32">
        <v>0</v>
      </c>
      <c r="T63" s="46">
        <v>12500</v>
      </c>
      <c r="U63" s="31">
        <f t="shared" si="4"/>
        <v>0</v>
      </c>
    </row>
    <row r="64" spans="1:21" x14ac:dyDescent="0.35">
      <c r="A64" s="29">
        <v>55</v>
      </c>
      <c r="B64" s="51" t="s">
        <v>26</v>
      </c>
      <c r="C64" s="48" t="s">
        <v>24</v>
      </c>
      <c r="D64" s="48"/>
      <c r="E64" s="48"/>
      <c r="F64" s="48"/>
      <c r="G64" s="41">
        <v>48.150038309999999</v>
      </c>
      <c r="H64" s="45">
        <v>13050</v>
      </c>
      <c r="I64" s="31">
        <f t="shared" si="0"/>
        <v>628357.99994549993</v>
      </c>
      <c r="J64" s="42">
        <v>48.150038309999999</v>
      </c>
      <c r="K64" s="46">
        <v>13050</v>
      </c>
      <c r="L64" s="31">
        <f t="shared" si="1"/>
        <v>628357.99994549993</v>
      </c>
      <c r="M64" s="32">
        <v>0</v>
      </c>
      <c r="N64" s="46">
        <v>13050</v>
      </c>
      <c r="O64" s="31">
        <f t="shared" si="2"/>
        <v>0</v>
      </c>
      <c r="P64" s="32">
        <v>0</v>
      </c>
      <c r="Q64" s="46">
        <v>13050</v>
      </c>
      <c r="R64" s="31">
        <f t="shared" si="3"/>
        <v>0</v>
      </c>
      <c r="S64" s="32">
        <v>0</v>
      </c>
      <c r="T64" s="46">
        <v>13050</v>
      </c>
      <c r="U64" s="31">
        <f t="shared" si="4"/>
        <v>0</v>
      </c>
    </row>
    <row r="65" spans="1:21" x14ac:dyDescent="0.35">
      <c r="A65" s="29">
        <v>56</v>
      </c>
      <c r="B65" s="51" t="s">
        <v>26</v>
      </c>
      <c r="C65" s="48" t="s">
        <v>24</v>
      </c>
      <c r="D65" s="48"/>
      <c r="E65" s="48"/>
      <c r="F65" s="48"/>
      <c r="G65" s="41">
        <v>47.08</v>
      </c>
      <c r="H65" s="45">
        <v>13050</v>
      </c>
      <c r="I65" s="31">
        <f t="shared" si="0"/>
        <v>614394</v>
      </c>
      <c r="J65" s="42">
        <v>47.08</v>
      </c>
      <c r="K65" s="44">
        <v>13050</v>
      </c>
      <c r="L65" s="31">
        <f t="shared" si="1"/>
        <v>614394</v>
      </c>
      <c r="M65" s="32">
        <v>0</v>
      </c>
      <c r="N65" s="44">
        <v>13050</v>
      </c>
      <c r="O65" s="31">
        <f t="shared" si="2"/>
        <v>0</v>
      </c>
      <c r="P65" s="32">
        <v>0</v>
      </c>
      <c r="Q65" s="44">
        <v>13050</v>
      </c>
      <c r="R65" s="31">
        <f t="shared" si="3"/>
        <v>0</v>
      </c>
      <c r="S65" s="32">
        <v>0</v>
      </c>
      <c r="T65" s="44">
        <v>13050</v>
      </c>
      <c r="U65" s="31">
        <f t="shared" si="4"/>
        <v>0</v>
      </c>
    </row>
    <row r="66" spans="1:21" x14ac:dyDescent="0.35">
      <c r="A66" s="29">
        <v>57</v>
      </c>
      <c r="B66" s="51" t="s">
        <v>26</v>
      </c>
      <c r="C66" s="48" t="s">
        <v>24</v>
      </c>
      <c r="D66" s="48"/>
      <c r="E66" s="48"/>
      <c r="F66" s="48"/>
      <c r="G66" s="56">
        <v>750.96</v>
      </c>
      <c r="H66" s="57">
        <v>13050</v>
      </c>
      <c r="I66" s="31">
        <f t="shared" si="0"/>
        <v>9800028</v>
      </c>
      <c r="J66" s="58">
        <v>750.96</v>
      </c>
      <c r="K66" s="59">
        <v>13050</v>
      </c>
      <c r="L66" s="31">
        <f t="shared" si="1"/>
        <v>9800028</v>
      </c>
      <c r="M66" s="32">
        <v>0</v>
      </c>
      <c r="N66" s="59">
        <v>13050</v>
      </c>
      <c r="O66" s="31">
        <f t="shared" si="2"/>
        <v>0</v>
      </c>
      <c r="P66" s="32">
        <v>0</v>
      </c>
      <c r="Q66" s="59">
        <v>13050</v>
      </c>
      <c r="R66" s="31">
        <f t="shared" si="3"/>
        <v>0</v>
      </c>
      <c r="S66" s="32">
        <v>0</v>
      </c>
      <c r="T66" s="59">
        <v>13050</v>
      </c>
      <c r="U66" s="31">
        <f t="shared" si="4"/>
        <v>0</v>
      </c>
    </row>
    <row r="67" spans="1:21" x14ac:dyDescent="0.35">
      <c r="A67" s="29">
        <v>58</v>
      </c>
      <c r="B67" s="51" t="s">
        <v>26</v>
      </c>
      <c r="C67" s="48" t="s">
        <v>24</v>
      </c>
      <c r="D67" s="60"/>
      <c r="E67" s="60"/>
      <c r="F67" s="61"/>
      <c r="G67" s="56">
        <v>613.03</v>
      </c>
      <c r="H67" s="57">
        <v>13050</v>
      </c>
      <c r="I67" s="31">
        <f t="shared" si="0"/>
        <v>8000041.5</v>
      </c>
      <c r="J67" s="58">
        <v>613.03</v>
      </c>
      <c r="K67" s="59">
        <v>13050</v>
      </c>
      <c r="L67" s="31">
        <f t="shared" si="1"/>
        <v>8000041.5</v>
      </c>
      <c r="M67" s="32">
        <v>0</v>
      </c>
      <c r="N67" s="59">
        <v>13050</v>
      </c>
      <c r="O67" s="31">
        <f t="shared" si="2"/>
        <v>0</v>
      </c>
      <c r="P67" s="32">
        <v>0</v>
      </c>
      <c r="Q67" s="59">
        <v>13050</v>
      </c>
      <c r="R67" s="31">
        <f t="shared" si="3"/>
        <v>0</v>
      </c>
      <c r="S67" s="32">
        <v>0</v>
      </c>
      <c r="T67" s="59">
        <v>13050</v>
      </c>
      <c r="U67" s="31">
        <f t="shared" si="4"/>
        <v>0</v>
      </c>
    </row>
    <row r="68" spans="1:21" x14ac:dyDescent="0.35">
      <c r="A68" s="181" t="s">
        <v>27</v>
      </c>
      <c r="B68" s="181"/>
      <c r="C68" s="62"/>
      <c r="D68" s="62"/>
      <c r="E68" s="62"/>
      <c r="F68" s="62"/>
      <c r="G68" s="63"/>
      <c r="H68" s="64"/>
      <c r="I68" s="62">
        <f>SUM(I10:I67)</f>
        <v>294054078.50005841</v>
      </c>
      <c r="J68" s="65"/>
      <c r="K68" s="66"/>
      <c r="L68" s="62">
        <f>SUM(L10:L67)</f>
        <v>294054078.50005841</v>
      </c>
      <c r="M68" s="67"/>
      <c r="N68" s="66"/>
      <c r="O68" s="68"/>
      <c r="P68" s="67"/>
      <c r="Q68" s="66"/>
      <c r="R68" s="68">
        <v>0</v>
      </c>
      <c r="S68" s="67"/>
      <c r="T68" s="66"/>
      <c r="U68" s="68">
        <f>R68</f>
        <v>0</v>
      </c>
    </row>
    <row r="69" spans="1:21" x14ac:dyDescent="0.35">
      <c r="A69" s="21" t="s">
        <v>28</v>
      </c>
      <c r="B69" s="191" t="s">
        <v>29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 x14ac:dyDescent="0.35">
      <c r="A70" s="29">
        <v>1</v>
      </c>
      <c r="B70" s="70" t="s">
        <v>30</v>
      </c>
      <c r="C70" s="48" t="s">
        <v>31</v>
      </c>
      <c r="D70" s="60"/>
      <c r="E70" s="60"/>
      <c r="F70" s="61"/>
      <c r="G70" s="71">
        <v>1956</v>
      </c>
      <c r="H70" s="57">
        <v>20000</v>
      </c>
      <c r="I70" s="31">
        <f>G70*H70</f>
        <v>39120000</v>
      </c>
      <c r="J70" s="71">
        <v>1956</v>
      </c>
      <c r="K70" s="57">
        <v>20000</v>
      </c>
      <c r="L70" s="31">
        <f>J70*K70</f>
        <v>39120000</v>
      </c>
      <c r="M70" s="72">
        <f>G70-J70</f>
        <v>0</v>
      </c>
      <c r="N70" s="57">
        <v>20000</v>
      </c>
      <c r="O70" s="73">
        <f>M70*N70</f>
        <v>0</v>
      </c>
      <c r="P70" s="32">
        <v>0</v>
      </c>
      <c r="Q70" s="57">
        <v>20000</v>
      </c>
      <c r="R70" s="31">
        <f t="shared" ref="R70:R105" si="5">P70*Q70</f>
        <v>0</v>
      </c>
      <c r="S70" s="32">
        <v>0</v>
      </c>
      <c r="T70" s="57">
        <v>20000</v>
      </c>
      <c r="U70" s="31">
        <f t="shared" ref="U70:U105" si="6">S70*T70</f>
        <v>0</v>
      </c>
    </row>
    <row r="71" spans="1:21" x14ac:dyDescent="0.35">
      <c r="A71" s="29">
        <v>2</v>
      </c>
      <c r="B71" s="70" t="s">
        <v>32</v>
      </c>
      <c r="C71" s="48" t="s">
        <v>31</v>
      </c>
      <c r="D71" s="60"/>
      <c r="E71" s="60"/>
      <c r="F71" s="61"/>
      <c r="G71" s="71">
        <v>44</v>
      </c>
      <c r="H71" s="57">
        <v>20000</v>
      </c>
      <c r="I71" s="31">
        <f t="shared" ref="I71:I105" si="7">G71*H71</f>
        <v>880000</v>
      </c>
      <c r="J71" s="71">
        <v>44</v>
      </c>
      <c r="K71" s="57">
        <v>20000</v>
      </c>
      <c r="L71" s="31">
        <f t="shared" ref="L71:L105" si="8">J71*K71</f>
        <v>880000</v>
      </c>
      <c r="M71" s="72">
        <f t="shared" ref="M71:M105" si="9">G71-J71</f>
        <v>0</v>
      </c>
      <c r="N71" s="57">
        <v>20000</v>
      </c>
      <c r="O71" s="73">
        <f t="shared" ref="O71:O105" si="10">M71*N71</f>
        <v>0</v>
      </c>
      <c r="P71" s="32">
        <v>0</v>
      </c>
      <c r="Q71" s="57">
        <v>20000</v>
      </c>
      <c r="R71" s="31">
        <f t="shared" si="5"/>
        <v>0</v>
      </c>
      <c r="S71" s="32">
        <v>0</v>
      </c>
      <c r="T71" s="57">
        <v>20000</v>
      </c>
      <c r="U71" s="31">
        <f t="shared" si="6"/>
        <v>0</v>
      </c>
    </row>
    <row r="72" spans="1:21" x14ac:dyDescent="0.35">
      <c r="A72" s="29">
        <v>3</v>
      </c>
      <c r="B72" s="70" t="s">
        <v>32</v>
      </c>
      <c r="C72" s="48" t="s">
        <v>31</v>
      </c>
      <c r="D72" s="60"/>
      <c r="E72" s="60"/>
      <c r="F72" s="61"/>
      <c r="G72" s="71">
        <v>51</v>
      </c>
      <c r="H72" s="57">
        <v>34300</v>
      </c>
      <c r="I72" s="31">
        <f t="shared" si="7"/>
        <v>1749300</v>
      </c>
      <c r="J72" s="71">
        <v>51</v>
      </c>
      <c r="K72" s="57">
        <v>34300</v>
      </c>
      <c r="L72" s="31">
        <f t="shared" si="8"/>
        <v>1749300</v>
      </c>
      <c r="M72" s="72">
        <f t="shared" si="9"/>
        <v>0</v>
      </c>
      <c r="N72" s="57">
        <v>34300</v>
      </c>
      <c r="O72" s="73">
        <f t="shared" si="10"/>
        <v>0</v>
      </c>
      <c r="P72" s="32">
        <v>0</v>
      </c>
      <c r="Q72" s="57">
        <v>34300</v>
      </c>
      <c r="R72" s="31">
        <f t="shared" si="5"/>
        <v>0</v>
      </c>
      <c r="S72" s="32">
        <v>0</v>
      </c>
      <c r="T72" s="57">
        <v>34300</v>
      </c>
      <c r="U72" s="31">
        <f t="shared" si="6"/>
        <v>0</v>
      </c>
    </row>
    <row r="73" spans="1:21" x14ac:dyDescent="0.35">
      <c r="A73" s="29">
        <v>4</v>
      </c>
      <c r="B73" s="70" t="s">
        <v>32</v>
      </c>
      <c r="C73" s="48" t="s">
        <v>31</v>
      </c>
      <c r="D73" s="60"/>
      <c r="E73" s="60"/>
      <c r="F73" s="61"/>
      <c r="G73" s="71">
        <v>2120</v>
      </c>
      <c r="H73" s="57">
        <v>35000</v>
      </c>
      <c r="I73" s="31">
        <f t="shared" si="7"/>
        <v>74200000</v>
      </c>
      <c r="J73" s="71">
        <v>2120</v>
      </c>
      <c r="K73" s="57">
        <v>35000</v>
      </c>
      <c r="L73" s="31">
        <f t="shared" si="8"/>
        <v>74200000</v>
      </c>
      <c r="M73" s="72">
        <f t="shared" si="9"/>
        <v>0</v>
      </c>
      <c r="N73" s="57">
        <v>35000</v>
      </c>
      <c r="O73" s="73">
        <f t="shared" si="10"/>
        <v>0</v>
      </c>
      <c r="P73" s="32">
        <v>0</v>
      </c>
      <c r="Q73" s="57">
        <v>35000</v>
      </c>
      <c r="R73" s="31">
        <f t="shared" si="5"/>
        <v>0</v>
      </c>
      <c r="S73" s="32">
        <v>0</v>
      </c>
      <c r="T73" s="57">
        <v>35000</v>
      </c>
      <c r="U73" s="31">
        <f t="shared" si="6"/>
        <v>0</v>
      </c>
    </row>
    <row r="74" spans="1:21" x14ac:dyDescent="0.35">
      <c r="A74" s="29">
        <v>5</v>
      </c>
      <c r="B74" s="70" t="s">
        <v>32</v>
      </c>
      <c r="C74" s="48"/>
      <c r="D74" s="48">
        <v>1</v>
      </c>
      <c r="E74" s="74">
        <v>38900</v>
      </c>
      <c r="F74" s="48">
        <f t="shared" ref="F74" si="11">D74*E74</f>
        <v>38900</v>
      </c>
      <c r="G74" s="71">
        <v>0</v>
      </c>
      <c r="H74" s="74">
        <v>38900</v>
      </c>
      <c r="I74" s="31">
        <f t="shared" si="7"/>
        <v>0</v>
      </c>
      <c r="J74" s="71">
        <v>1</v>
      </c>
      <c r="K74" s="74">
        <v>38900</v>
      </c>
      <c r="L74" s="31">
        <f t="shared" si="8"/>
        <v>38900</v>
      </c>
      <c r="M74" s="72">
        <v>0</v>
      </c>
      <c r="N74" s="74">
        <v>38900</v>
      </c>
      <c r="O74" s="75">
        <f t="shared" si="10"/>
        <v>0</v>
      </c>
      <c r="P74" s="72">
        <v>0</v>
      </c>
      <c r="Q74" s="74">
        <v>38900</v>
      </c>
      <c r="R74" s="75">
        <f t="shared" si="5"/>
        <v>0</v>
      </c>
      <c r="S74" s="72">
        <v>0</v>
      </c>
      <c r="T74" s="74">
        <v>38900</v>
      </c>
      <c r="U74" s="75">
        <f t="shared" si="6"/>
        <v>0</v>
      </c>
    </row>
    <row r="75" spans="1:21" x14ac:dyDescent="0.35">
      <c r="A75" s="29">
        <v>6</v>
      </c>
      <c r="B75" s="70" t="s">
        <v>33</v>
      </c>
      <c r="C75" s="48" t="s">
        <v>31</v>
      </c>
      <c r="D75" s="60"/>
      <c r="E75" s="60"/>
      <c r="F75" s="61"/>
      <c r="G75" s="71">
        <v>5</v>
      </c>
      <c r="H75" s="57">
        <v>20000</v>
      </c>
      <c r="I75" s="31">
        <f t="shared" si="7"/>
        <v>100000</v>
      </c>
      <c r="J75" s="71">
        <v>5</v>
      </c>
      <c r="K75" s="57">
        <v>20000</v>
      </c>
      <c r="L75" s="31">
        <f t="shared" si="8"/>
        <v>100000</v>
      </c>
      <c r="M75" s="72">
        <f t="shared" si="9"/>
        <v>0</v>
      </c>
      <c r="N75" s="57">
        <v>20000</v>
      </c>
      <c r="O75" s="73">
        <f t="shared" si="10"/>
        <v>0</v>
      </c>
      <c r="P75" s="32">
        <v>0</v>
      </c>
      <c r="Q75" s="57">
        <v>20000</v>
      </c>
      <c r="R75" s="31">
        <f t="shared" si="5"/>
        <v>0</v>
      </c>
      <c r="S75" s="32">
        <v>0</v>
      </c>
      <c r="T75" s="57">
        <v>20000</v>
      </c>
      <c r="U75" s="31">
        <f t="shared" si="6"/>
        <v>0</v>
      </c>
    </row>
    <row r="76" spans="1:21" x14ac:dyDescent="0.35">
      <c r="A76" s="29">
        <v>7</v>
      </c>
      <c r="B76" s="70" t="s">
        <v>33</v>
      </c>
      <c r="C76" s="48" t="s">
        <v>31</v>
      </c>
      <c r="D76" s="60"/>
      <c r="E76" s="60"/>
      <c r="F76" s="61"/>
      <c r="G76" s="71">
        <v>2480</v>
      </c>
      <c r="H76" s="57">
        <v>40000</v>
      </c>
      <c r="I76" s="31">
        <f t="shared" si="7"/>
        <v>99200000</v>
      </c>
      <c r="J76" s="71">
        <v>2480</v>
      </c>
      <c r="K76" s="57">
        <v>40000</v>
      </c>
      <c r="L76" s="31">
        <f t="shared" si="8"/>
        <v>99200000</v>
      </c>
      <c r="M76" s="72">
        <f t="shared" si="9"/>
        <v>0</v>
      </c>
      <c r="N76" s="57">
        <v>40000</v>
      </c>
      <c r="O76" s="73">
        <f t="shared" si="10"/>
        <v>0</v>
      </c>
      <c r="P76" s="32">
        <v>0</v>
      </c>
      <c r="Q76" s="57">
        <v>40000</v>
      </c>
      <c r="R76" s="31">
        <f t="shared" si="5"/>
        <v>0</v>
      </c>
      <c r="S76" s="32">
        <v>0</v>
      </c>
      <c r="T76" s="57">
        <v>40000</v>
      </c>
      <c r="U76" s="31">
        <f t="shared" si="6"/>
        <v>0</v>
      </c>
    </row>
    <row r="77" spans="1:21" x14ac:dyDescent="0.35">
      <c r="A77" s="29">
        <v>8</v>
      </c>
      <c r="B77" s="70" t="s">
        <v>33</v>
      </c>
      <c r="C77" s="48" t="s">
        <v>31</v>
      </c>
      <c r="D77" s="48">
        <v>3</v>
      </c>
      <c r="E77" s="74">
        <v>44500</v>
      </c>
      <c r="F77" s="48">
        <f t="shared" ref="F77:F78" si="12">D77*E77</f>
        <v>133500</v>
      </c>
      <c r="G77" s="71">
        <v>0</v>
      </c>
      <c r="H77" s="74">
        <v>44500</v>
      </c>
      <c r="I77" s="31">
        <f t="shared" si="7"/>
        <v>0</v>
      </c>
      <c r="J77" s="71">
        <v>3</v>
      </c>
      <c r="K77" s="74">
        <v>44500</v>
      </c>
      <c r="L77" s="31">
        <f t="shared" si="8"/>
        <v>133500</v>
      </c>
      <c r="M77" s="72">
        <v>0</v>
      </c>
      <c r="N77" s="57">
        <v>44500</v>
      </c>
      <c r="O77" s="75">
        <f t="shared" si="10"/>
        <v>0</v>
      </c>
      <c r="P77" s="72">
        <v>0</v>
      </c>
      <c r="Q77" s="57">
        <v>44500</v>
      </c>
      <c r="R77" s="75">
        <f t="shared" si="5"/>
        <v>0</v>
      </c>
      <c r="S77" s="72">
        <v>0</v>
      </c>
      <c r="T77" s="57">
        <v>44500</v>
      </c>
      <c r="U77" s="75">
        <f t="shared" si="6"/>
        <v>0</v>
      </c>
    </row>
    <row r="78" spans="1:21" ht="23" x14ac:dyDescent="0.35">
      <c r="A78" s="29">
        <v>9</v>
      </c>
      <c r="B78" s="70" t="s">
        <v>34</v>
      </c>
      <c r="C78" s="48" t="s">
        <v>31</v>
      </c>
      <c r="D78" s="48">
        <v>4</v>
      </c>
      <c r="E78" s="74">
        <v>65400</v>
      </c>
      <c r="F78" s="76">
        <f t="shared" si="12"/>
        <v>261600</v>
      </c>
      <c r="G78" s="71">
        <v>0</v>
      </c>
      <c r="H78" s="74">
        <v>65400</v>
      </c>
      <c r="I78" s="31">
        <f t="shared" si="7"/>
        <v>0</v>
      </c>
      <c r="J78" s="71">
        <v>4</v>
      </c>
      <c r="K78" s="74">
        <v>65400</v>
      </c>
      <c r="L78" s="31">
        <f t="shared" si="8"/>
        <v>261600</v>
      </c>
      <c r="M78" s="72">
        <v>0</v>
      </c>
      <c r="N78" s="74">
        <v>65400</v>
      </c>
      <c r="O78" s="75">
        <f t="shared" si="10"/>
        <v>0</v>
      </c>
      <c r="P78" s="72">
        <v>0</v>
      </c>
      <c r="Q78" s="74">
        <v>65400</v>
      </c>
      <c r="R78" s="75">
        <f t="shared" si="5"/>
        <v>0</v>
      </c>
      <c r="S78" s="72">
        <v>0</v>
      </c>
      <c r="T78" s="74">
        <v>65400</v>
      </c>
      <c r="U78" s="75">
        <f t="shared" si="6"/>
        <v>0</v>
      </c>
    </row>
    <row r="79" spans="1:21" x14ac:dyDescent="0.35">
      <c r="A79" s="29">
        <v>10</v>
      </c>
      <c r="B79" s="70" t="s">
        <v>35</v>
      </c>
      <c r="C79" s="48" t="s">
        <v>36</v>
      </c>
      <c r="D79" s="60"/>
      <c r="E79" s="60"/>
      <c r="F79" s="61"/>
      <c r="G79" s="71">
        <v>170</v>
      </c>
      <c r="H79" s="57">
        <v>15000</v>
      </c>
      <c r="I79" s="31">
        <f t="shared" si="7"/>
        <v>2550000</v>
      </c>
      <c r="J79" s="71">
        <v>170</v>
      </c>
      <c r="K79" s="57">
        <v>15000</v>
      </c>
      <c r="L79" s="31">
        <f t="shared" si="8"/>
        <v>2550000</v>
      </c>
      <c r="M79" s="72">
        <f t="shared" si="9"/>
        <v>0</v>
      </c>
      <c r="N79" s="57">
        <v>15000</v>
      </c>
      <c r="O79" s="73">
        <f t="shared" si="10"/>
        <v>0</v>
      </c>
      <c r="P79" s="32">
        <v>0</v>
      </c>
      <c r="Q79" s="57">
        <v>15000</v>
      </c>
      <c r="R79" s="31">
        <f t="shared" si="5"/>
        <v>0</v>
      </c>
      <c r="S79" s="32">
        <v>0</v>
      </c>
      <c r="T79" s="57">
        <v>15000</v>
      </c>
      <c r="U79" s="31">
        <f t="shared" si="6"/>
        <v>0</v>
      </c>
    </row>
    <row r="80" spans="1:21" x14ac:dyDescent="0.35">
      <c r="A80" s="29">
        <v>11</v>
      </c>
      <c r="B80" s="70" t="s">
        <v>35</v>
      </c>
      <c r="C80" s="48" t="s">
        <v>36</v>
      </c>
      <c r="D80" s="48">
        <v>7</v>
      </c>
      <c r="E80" s="74">
        <v>15900</v>
      </c>
      <c r="F80" s="76">
        <f t="shared" ref="F80:F82" si="13">D80*E80</f>
        <v>111300</v>
      </c>
      <c r="G80" s="71">
        <v>0</v>
      </c>
      <c r="H80" s="74">
        <v>15900</v>
      </c>
      <c r="I80" s="76">
        <f t="shared" si="7"/>
        <v>0</v>
      </c>
      <c r="J80" s="77">
        <v>7</v>
      </c>
      <c r="K80" s="74">
        <v>15900</v>
      </c>
      <c r="L80" s="76">
        <f t="shared" si="8"/>
        <v>111300</v>
      </c>
      <c r="M80" s="72">
        <v>0</v>
      </c>
      <c r="N80" s="74">
        <v>15900</v>
      </c>
      <c r="O80" s="75">
        <f t="shared" si="10"/>
        <v>0</v>
      </c>
      <c r="P80" s="72">
        <v>0</v>
      </c>
      <c r="Q80" s="74">
        <v>15900</v>
      </c>
      <c r="R80" s="75">
        <f t="shared" si="5"/>
        <v>0</v>
      </c>
      <c r="S80" s="72">
        <v>0</v>
      </c>
      <c r="T80" s="74">
        <v>15900</v>
      </c>
      <c r="U80" s="75">
        <f t="shared" si="6"/>
        <v>0</v>
      </c>
    </row>
    <row r="81" spans="1:21" ht="23" x14ac:dyDescent="0.35">
      <c r="A81" s="29">
        <v>12</v>
      </c>
      <c r="B81" s="70" t="s">
        <v>37</v>
      </c>
      <c r="C81" s="48" t="s">
        <v>38</v>
      </c>
      <c r="D81" s="48">
        <v>5</v>
      </c>
      <c r="E81" s="74">
        <v>37000</v>
      </c>
      <c r="F81" s="76">
        <f t="shared" si="13"/>
        <v>185000</v>
      </c>
      <c r="G81" s="71">
        <v>0</v>
      </c>
      <c r="H81" s="74">
        <v>37000</v>
      </c>
      <c r="I81" s="76">
        <f t="shared" si="7"/>
        <v>0</v>
      </c>
      <c r="J81" s="77">
        <v>5</v>
      </c>
      <c r="K81" s="74">
        <v>37000</v>
      </c>
      <c r="L81" s="76">
        <f t="shared" si="8"/>
        <v>185000</v>
      </c>
      <c r="M81" s="72">
        <v>0</v>
      </c>
      <c r="N81" s="74">
        <v>37000</v>
      </c>
      <c r="O81" s="75">
        <f t="shared" si="10"/>
        <v>0</v>
      </c>
      <c r="P81" s="72">
        <v>0</v>
      </c>
      <c r="Q81" s="74">
        <v>37000</v>
      </c>
      <c r="R81" s="75">
        <f t="shared" si="5"/>
        <v>0</v>
      </c>
      <c r="S81" s="72">
        <v>0</v>
      </c>
      <c r="T81" s="74">
        <v>37000</v>
      </c>
      <c r="U81" s="75">
        <f t="shared" si="6"/>
        <v>0</v>
      </c>
    </row>
    <row r="82" spans="1:21" ht="23" x14ac:dyDescent="0.35">
      <c r="A82" s="29">
        <v>13</v>
      </c>
      <c r="B82" s="70" t="s">
        <v>39</v>
      </c>
      <c r="C82" s="48" t="s">
        <v>38</v>
      </c>
      <c r="D82" s="48">
        <v>3</v>
      </c>
      <c r="E82" s="74">
        <v>35200</v>
      </c>
      <c r="F82" s="76">
        <f t="shared" si="13"/>
        <v>105600</v>
      </c>
      <c r="G82" s="71">
        <v>0</v>
      </c>
      <c r="H82" s="74">
        <v>35200</v>
      </c>
      <c r="I82" s="76">
        <f t="shared" si="7"/>
        <v>0</v>
      </c>
      <c r="J82" s="77">
        <v>3</v>
      </c>
      <c r="K82" s="74">
        <v>35200</v>
      </c>
      <c r="L82" s="76">
        <f t="shared" si="8"/>
        <v>105600</v>
      </c>
      <c r="M82" s="72">
        <v>0</v>
      </c>
      <c r="N82" s="74">
        <v>35200</v>
      </c>
      <c r="O82" s="75">
        <f t="shared" si="10"/>
        <v>0</v>
      </c>
      <c r="P82" s="72">
        <v>0</v>
      </c>
      <c r="Q82" s="74">
        <v>35200</v>
      </c>
      <c r="R82" s="75">
        <f t="shared" si="5"/>
        <v>0</v>
      </c>
      <c r="S82" s="72">
        <v>0</v>
      </c>
      <c r="T82" s="74">
        <v>35200</v>
      </c>
      <c r="U82" s="75">
        <f t="shared" si="6"/>
        <v>0</v>
      </c>
    </row>
    <row r="83" spans="1:21" x14ac:dyDescent="0.35">
      <c r="A83" s="29">
        <v>14</v>
      </c>
      <c r="B83" s="78" t="s">
        <v>40</v>
      </c>
      <c r="C83" s="48" t="s">
        <v>36</v>
      </c>
      <c r="D83" s="60"/>
      <c r="E83" s="60"/>
      <c r="F83" s="61"/>
      <c r="G83" s="71">
        <v>1</v>
      </c>
      <c r="H83" s="57">
        <v>4000</v>
      </c>
      <c r="I83" s="31">
        <f t="shared" si="7"/>
        <v>4000</v>
      </c>
      <c r="J83" s="71">
        <v>1</v>
      </c>
      <c r="K83" s="57">
        <v>4000</v>
      </c>
      <c r="L83" s="31">
        <f t="shared" si="8"/>
        <v>4000</v>
      </c>
      <c r="M83" s="72">
        <f t="shared" si="9"/>
        <v>0</v>
      </c>
      <c r="N83" s="57">
        <v>4000</v>
      </c>
      <c r="O83" s="73">
        <f t="shared" si="10"/>
        <v>0</v>
      </c>
      <c r="P83" s="32">
        <v>0</v>
      </c>
      <c r="Q83" s="57">
        <v>4000</v>
      </c>
      <c r="R83" s="31">
        <f t="shared" si="5"/>
        <v>0</v>
      </c>
      <c r="S83" s="32">
        <v>0</v>
      </c>
      <c r="T83" s="57">
        <v>4000</v>
      </c>
      <c r="U83" s="31">
        <f t="shared" si="6"/>
        <v>0</v>
      </c>
    </row>
    <row r="84" spans="1:21" x14ac:dyDescent="0.35">
      <c r="A84" s="29">
        <v>15</v>
      </c>
      <c r="B84" s="70" t="s">
        <v>41</v>
      </c>
      <c r="C84" s="48" t="s">
        <v>31</v>
      </c>
      <c r="D84" s="60"/>
      <c r="E84" s="60"/>
      <c r="F84" s="61"/>
      <c r="G84" s="71">
        <v>51</v>
      </c>
      <c r="H84" s="57">
        <v>15000</v>
      </c>
      <c r="I84" s="31">
        <f t="shared" si="7"/>
        <v>765000</v>
      </c>
      <c r="J84" s="71">
        <v>51</v>
      </c>
      <c r="K84" s="57">
        <v>15000</v>
      </c>
      <c r="L84" s="31">
        <f t="shared" si="8"/>
        <v>765000</v>
      </c>
      <c r="M84" s="72">
        <f t="shared" si="9"/>
        <v>0</v>
      </c>
      <c r="N84" s="57">
        <v>15000</v>
      </c>
      <c r="O84" s="73">
        <f t="shared" si="10"/>
        <v>0</v>
      </c>
      <c r="P84" s="32">
        <v>0</v>
      </c>
      <c r="Q84" s="57">
        <v>15000</v>
      </c>
      <c r="R84" s="31">
        <f t="shared" si="5"/>
        <v>0</v>
      </c>
      <c r="S84" s="32">
        <v>0</v>
      </c>
      <c r="T84" s="57">
        <v>15000</v>
      </c>
      <c r="U84" s="31">
        <f t="shared" si="6"/>
        <v>0</v>
      </c>
    </row>
    <row r="85" spans="1:21" ht="23" x14ac:dyDescent="0.35">
      <c r="A85" s="29">
        <v>16</v>
      </c>
      <c r="B85" s="70" t="s">
        <v>42</v>
      </c>
      <c r="C85" s="48" t="s">
        <v>36</v>
      </c>
      <c r="D85" s="48">
        <v>2</v>
      </c>
      <c r="E85" s="74">
        <v>15600</v>
      </c>
      <c r="F85" s="76">
        <f t="shared" ref="F85" si="14">D85*E85</f>
        <v>31200</v>
      </c>
      <c r="G85" s="71">
        <v>0</v>
      </c>
      <c r="H85" s="74">
        <v>15600</v>
      </c>
      <c r="I85" s="76">
        <f t="shared" si="7"/>
        <v>0</v>
      </c>
      <c r="J85" s="77">
        <v>2</v>
      </c>
      <c r="K85" s="74">
        <v>15600</v>
      </c>
      <c r="L85" s="76">
        <f t="shared" si="8"/>
        <v>31200</v>
      </c>
      <c r="M85" s="72">
        <v>0</v>
      </c>
      <c r="N85" s="74">
        <v>15600</v>
      </c>
      <c r="O85" s="75">
        <f t="shared" si="10"/>
        <v>0</v>
      </c>
      <c r="P85" s="72">
        <v>0</v>
      </c>
      <c r="Q85" s="74">
        <v>15600</v>
      </c>
      <c r="R85" s="75">
        <f t="shared" si="5"/>
        <v>0</v>
      </c>
      <c r="S85" s="72">
        <v>0</v>
      </c>
      <c r="T85" s="74">
        <v>15600</v>
      </c>
      <c r="U85" s="75">
        <f t="shared" si="6"/>
        <v>0</v>
      </c>
    </row>
    <row r="86" spans="1:21" x14ac:dyDescent="0.35">
      <c r="A86" s="29">
        <v>17</v>
      </c>
      <c r="B86" s="70" t="s">
        <v>43</v>
      </c>
      <c r="C86" s="48" t="s">
        <v>36</v>
      </c>
      <c r="D86" s="60"/>
      <c r="E86" s="60"/>
      <c r="F86" s="61"/>
      <c r="G86" s="71">
        <v>36</v>
      </c>
      <c r="H86" s="79">
        <v>78500</v>
      </c>
      <c r="I86" s="31">
        <f t="shared" si="7"/>
        <v>2826000</v>
      </c>
      <c r="J86" s="71">
        <v>36</v>
      </c>
      <c r="K86" s="79">
        <v>78500</v>
      </c>
      <c r="L86" s="31">
        <f t="shared" si="8"/>
        <v>2826000</v>
      </c>
      <c r="M86" s="72">
        <f t="shared" si="9"/>
        <v>0</v>
      </c>
      <c r="N86" s="79">
        <v>78500</v>
      </c>
      <c r="O86" s="73">
        <f t="shared" si="10"/>
        <v>0</v>
      </c>
      <c r="P86" s="32">
        <v>0</v>
      </c>
      <c r="Q86" s="79">
        <v>78500</v>
      </c>
      <c r="R86" s="31">
        <f t="shared" si="5"/>
        <v>0</v>
      </c>
      <c r="S86" s="32">
        <v>0</v>
      </c>
      <c r="T86" s="79">
        <v>78500</v>
      </c>
      <c r="U86" s="31">
        <f t="shared" si="6"/>
        <v>0</v>
      </c>
    </row>
    <row r="87" spans="1:21" x14ac:dyDescent="0.35">
      <c r="A87" s="29">
        <v>18</v>
      </c>
      <c r="B87" s="70" t="s">
        <v>43</v>
      </c>
      <c r="C87" s="48" t="s">
        <v>36</v>
      </c>
      <c r="D87" s="60"/>
      <c r="E87" s="60"/>
      <c r="F87" s="61"/>
      <c r="G87" s="71">
        <v>88</v>
      </c>
      <c r="H87" s="57">
        <v>78700</v>
      </c>
      <c r="I87" s="31">
        <f t="shared" si="7"/>
        <v>6925600</v>
      </c>
      <c r="J87" s="71">
        <v>88</v>
      </c>
      <c r="K87" s="57">
        <v>78700</v>
      </c>
      <c r="L87" s="31">
        <f t="shared" si="8"/>
        <v>6925600</v>
      </c>
      <c r="M87" s="72">
        <f t="shared" si="9"/>
        <v>0</v>
      </c>
      <c r="N87" s="57">
        <v>78700</v>
      </c>
      <c r="O87" s="73">
        <f t="shared" si="10"/>
        <v>0</v>
      </c>
      <c r="P87" s="32">
        <v>0</v>
      </c>
      <c r="Q87" s="57">
        <v>78700</v>
      </c>
      <c r="R87" s="31">
        <f t="shared" si="5"/>
        <v>0</v>
      </c>
      <c r="S87" s="32">
        <v>0</v>
      </c>
      <c r="T87" s="57">
        <v>78700</v>
      </c>
      <c r="U87" s="31">
        <f t="shared" si="6"/>
        <v>0</v>
      </c>
    </row>
    <row r="88" spans="1:21" x14ac:dyDescent="0.35">
      <c r="A88" s="29">
        <v>19</v>
      </c>
      <c r="B88" s="70" t="s">
        <v>43</v>
      </c>
      <c r="C88" s="48" t="s">
        <v>36</v>
      </c>
      <c r="D88" s="60"/>
      <c r="E88" s="60"/>
      <c r="F88" s="61"/>
      <c r="G88" s="71">
        <v>3209</v>
      </c>
      <c r="H88" s="57">
        <v>80000</v>
      </c>
      <c r="I88" s="31">
        <f t="shared" si="7"/>
        <v>256720000</v>
      </c>
      <c r="J88" s="71">
        <v>3209</v>
      </c>
      <c r="K88" s="57">
        <v>80000</v>
      </c>
      <c r="L88" s="31">
        <f t="shared" si="8"/>
        <v>256720000</v>
      </c>
      <c r="M88" s="72">
        <f t="shared" si="9"/>
        <v>0</v>
      </c>
      <c r="N88" s="57">
        <v>80000</v>
      </c>
      <c r="O88" s="73">
        <f t="shared" si="10"/>
        <v>0</v>
      </c>
      <c r="P88" s="32">
        <v>0</v>
      </c>
      <c r="Q88" s="57">
        <v>80000</v>
      </c>
      <c r="R88" s="31">
        <f t="shared" si="5"/>
        <v>0</v>
      </c>
      <c r="S88" s="32">
        <v>0</v>
      </c>
      <c r="T88" s="57">
        <v>80000</v>
      </c>
      <c r="U88" s="31">
        <f t="shared" si="6"/>
        <v>0</v>
      </c>
    </row>
    <row r="89" spans="1:21" x14ac:dyDescent="0.35">
      <c r="A89" s="29">
        <v>20</v>
      </c>
      <c r="B89" s="70" t="s">
        <v>44</v>
      </c>
      <c r="C89" s="48" t="s">
        <v>36</v>
      </c>
      <c r="D89" s="60"/>
      <c r="E89" s="60"/>
      <c r="F89" s="61"/>
      <c r="G89" s="71">
        <v>43</v>
      </c>
      <c r="H89" s="79">
        <v>79000</v>
      </c>
      <c r="I89" s="31">
        <f t="shared" si="7"/>
        <v>3397000</v>
      </c>
      <c r="J89" s="71">
        <v>43</v>
      </c>
      <c r="K89" s="79">
        <v>79000</v>
      </c>
      <c r="L89" s="31">
        <f t="shared" si="8"/>
        <v>3397000</v>
      </c>
      <c r="M89" s="72">
        <f t="shared" si="9"/>
        <v>0</v>
      </c>
      <c r="N89" s="79">
        <v>79000</v>
      </c>
      <c r="O89" s="73">
        <f t="shared" si="10"/>
        <v>0</v>
      </c>
      <c r="P89" s="32">
        <v>0</v>
      </c>
      <c r="Q89" s="79">
        <v>79000</v>
      </c>
      <c r="R89" s="31">
        <f t="shared" si="5"/>
        <v>0</v>
      </c>
      <c r="S89" s="32">
        <v>0</v>
      </c>
      <c r="T89" s="79">
        <v>79000</v>
      </c>
      <c r="U89" s="31">
        <f t="shared" si="6"/>
        <v>0</v>
      </c>
    </row>
    <row r="90" spans="1:21" x14ac:dyDescent="0.35">
      <c r="A90" s="29">
        <v>21</v>
      </c>
      <c r="B90" s="70" t="s">
        <v>44</v>
      </c>
      <c r="C90" s="48" t="s">
        <v>36</v>
      </c>
      <c r="D90" s="60"/>
      <c r="E90" s="60"/>
      <c r="F90" s="61"/>
      <c r="G90" s="71">
        <v>36</v>
      </c>
      <c r="H90" s="79">
        <v>79500</v>
      </c>
      <c r="I90" s="31">
        <f t="shared" si="7"/>
        <v>2862000</v>
      </c>
      <c r="J90" s="71">
        <v>36</v>
      </c>
      <c r="K90" s="79">
        <v>79500</v>
      </c>
      <c r="L90" s="31">
        <f t="shared" si="8"/>
        <v>2862000</v>
      </c>
      <c r="M90" s="72">
        <f t="shared" si="9"/>
        <v>0</v>
      </c>
      <c r="N90" s="79">
        <v>79500</v>
      </c>
      <c r="O90" s="73">
        <f t="shared" si="10"/>
        <v>0</v>
      </c>
      <c r="P90" s="32">
        <v>0</v>
      </c>
      <c r="Q90" s="79">
        <v>79500</v>
      </c>
      <c r="R90" s="31">
        <f t="shared" si="5"/>
        <v>0</v>
      </c>
      <c r="S90" s="32">
        <v>0</v>
      </c>
      <c r="T90" s="79">
        <v>79500</v>
      </c>
      <c r="U90" s="31">
        <f t="shared" si="6"/>
        <v>0</v>
      </c>
    </row>
    <row r="91" spans="1:21" x14ac:dyDescent="0.35">
      <c r="A91" s="29">
        <v>22</v>
      </c>
      <c r="B91" s="70" t="s">
        <v>44</v>
      </c>
      <c r="C91" s="48" t="s">
        <v>36</v>
      </c>
      <c r="D91" s="48">
        <v>30</v>
      </c>
      <c r="E91" s="74">
        <v>80000</v>
      </c>
      <c r="F91" s="76">
        <f t="shared" ref="F91" si="15">D91*E91</f>
        <v>2400000</v>
      </c>
      <c r="G91" s="71">
        <v>2483</v>
      </c>
      <c r="H91" s="57">
        <v>80000</v>
      </c>
      <c r="I91" s="31">
        <f t="shared" si="7"/>
        <v>198640000</v>
      </c>
      <c r="J91" s="71">
        <f>D91+G91</f>
        <v>2513</v>
      </c>
      <c r="K91" s="57">
        <v>80000</v>
      </c>
      <c r="L91" s="31">
        <f t="shared" si="8"/>
        <v>201040000</v>
      </c>
      <c r="M91" s="72">
        <v>0</v>
      </c>
      <c r="N91" s="57">
        <v>80000</v>
      </c>
      <c r="O91" s="75">
        <f t="shared" si="10"/>
        <v>0</v>
      </c>
      <c r="P91" s="32">
        <v>0</v>
      </c>
      <c r="Q91" s="57">
        <v>80000</v>
      </c>
      <c r="R91" s="31">
        <f t="shared" si="5"/>
        <v>0</v>
      </c>
      <c r="S91" s="32">
        <v>0</v>
      </c>
      <c r="T91" s="57">
        <v>80000</v>
      </c>
      <c r="U91" s="31">
        <f t="shared" si="6"/>
        <v>0</v>
      </c>
    </row>
    <row r="92" spans="1:21" x14ac:dyDescent="0.35">
      <c r="A92" s="29">
        <v>23</v>
      </c>
      <c r="B92" s="70" t="s">
        <v>45</v>
      </c>
      <c r="C92" s="48" t="s">
        <v>36</v>
      </c>
      <c r="D92" s="60"/>
      <c r="E92" s="60"/>
      <c r="F92" s="61"/>
      <c r="G92" s="71">
        <v>8</v>
      </c>
      <c r="H92" s="57">
        <v>3000</v>
      </c>
      <c r="I92" s="31">
        <f t="shared" si="7"/>
        <v>24000</v>
      </c>
      <c r="J92" s="71">
        <v>8</v>
      </c>
      <c r="K92" s="57">
        <v>3000</v>
      </c>
      <c r="L92" s="31">
        <f t="shared" si="8"/>
        <v>24000</v>
      </c>
      <c r="M92" s="72">
        <f t="shared" si="9"/>
        <v>0</v>
      </c>
      <c r="N92" s="57">
        <v>3000</v>
      </c>
      <c r="O92" s="73">
        <f t="shared" si="10"/>
        <v>0</v>
      </c>
      <c r="P92" s="32">
        <v>0</v>
      </c>
      <c r="Q92" s="57">
        <v>3000</v>
      </c>
      <c r="R92" s="31">
        <f t="shared" si="5"/>
        <v>0</v>
      </c>
      <c r="S92" s="32">
        <v>0</v>
      </c>
      <c r="T92" s="57">
        <v>3000</v>
      </c>
      <c r="U92" s="31">
        <f t="shared" si="6"/>
        <v>0</v>
      </c>
    </row>
    <row r="93" spans="1:21" x14ac:dyDescent="0.35">
      <c r="A93" s="29">
        <v>24</v>
      </c>
      <c r="B93" s="70" t="s">
        <v>46</v>
      </c>
      <c r="C93" s="48" t="s">
        <v>36</v>
      </c>
      <c r="D93" s="60"/>
      <c r="E93" s="60"/>
      <c r="F93" s="61"/>
      <c r="G93" s="71">
        <v>184</v>
      </c>
      <c r="H93" s="57">
        <v>5100</v>
      </c>
      <c r="I93" s="31">
        <f t="shared" si="7"/>
        <v>938400</v>
      </c>
      <c r="J93" s="71">
        <v>184</v>
      </c>
      <c r="K93" s="57">
        <v>5100</v>
      </c>
      <c r="L93" s="31">
        <f t="shared" si="8"/>
        <v>938400</v>
      </c>
      <c r="M93" s="72">
        <f t="shared" si="9"/>
        <v>0</v>
      </c>
      <c r="N93" s="57">
        <v>5100</v>
      </c>
      <c r="O93" s="73">
        <f t="shared" si="10"/>
        <v>0</v>
      </c>
      <c r="P93" s="32">
        <v>0</v>
      </c>
      <c r="Q93" s="57">
        <v>5100</v>
      </c>
      <c r="R93" s="31">
        <f t="shared" si="5"/>
        <v>0</v>
      </c>
      <c r="S93" s="32">
        <v>0</v>
      </c>
      <c r="T93" s="57">
        <v>5100</v>
      </c>
      <c r="U93" s="31">
        <f t="shared" si="6"/>
        <v>0</v>
      </c>
    </row>
    <row r="94" spans="1:21" x14ac:dyDescent="0.35">
      <c r="A94" s="29">
        <v>25</v>
      </c>
      <c r="B94" s="70" t="s">
        <v>46</v>
      </c>
      <c r="C94" s="48" t="s">
        <v>36</v>
      </c>
      <c r="D94" s="60"/>
      <c r="E94" s="60"/>
      <c r="F94" s="61"/>
      <c r="G94" s="71">
        <v>56</v>
      </c>
      <c r="H94" s="79">
        <v>6000</v>
      </c>
      <c r="I94" s="31">
        <f t="shared" si="7"/>
        <v>336000</v>
      </c>
      <c r="J94" s="71">
        <v>56</v>
      </c>
      <c r="K94" s="79">
        <v>6000</v>
      </c>
      <c r="L94" s="31">
        <f t="shared" si="8"/>
        <v>336000</v>
      </c>
      <c r="M94" s="72">
        <f t="shared" si="9"/>
        <v>0</v>
      </c>
      <c r="N94" s="79">
        <v>6000</v>
      </c>
      <c r="O94" s="73">
        <f t="shared" si="10"/>
        <v>0</v>
      </c>
      <c r="P94" s="32">
        <v>0</v>
      </c>
      <c r="Q94" s="79">
        <v>6000</v>
      </c>
      <c r="R94" s="31">
        <f t="shared" si="5"/>
        <v>0</v>
      </c>
      <c r="S94" s="32">
        <v>0</v>
      </c>
      <c r="T94" s="79">
        <v>6000</v>
      </c>
      <c r="U94" s="31">
        <f t="shared" si="6"/>
        <v>0</v>
      </c>
    </row>
    <row r="95" spans="1:21" x14ac:dyDescent="0.35">
      <c r="A95" s="29">
        <v>26</v>
      </c>
      <c r="B95" s="70" t="s">
        <v>47</v>
      </c>
      <c r="C95" s="48" t="s">
        <v>36</v>
      </c>
      <c r="D95" s="60"/>
      <c r="E95" s="60"/>
      <c r="F95" s="61"/>
      <c r="G95" s="71">
        <v>2436</v>
      </c>
      <c r="H95" s="57">
        <v>10000</v>
      </c>
      <c r="I95" s="31">
        <f t="shared" si="7"/>
        <v>24360000</v>
      </c>
      <c r="J95" s="71">
        <v>2436</v>
      </c>
      <c r="K95" s="57">
        <v>10000</v>
      </c>
      <c r="L95" s="31">
        <f t="shared" si="8"/>
        <v>24360000</v>
      </c>
      <c r="M95" s="72">
        <f t="shared" si="9"/>
        <v>0</v>
      </c>
      <c r="N95" s="57">
        <v>10000</v>
      </c>
      <c r="O95" s="73">
        <f t="shared" si="10"/>
        <v>0</v>
      </c>
      <c r="P95" s="32">
        <v>0</v>
      </c>
      <c r="Q95" s="57">
        <v>10000</v>
      </c>
      <c r="R95" s="31">
        <f t="shared" si="5"/>
        <v>0</v>
      </c>
      <c r="S95" s="32">
        <v>0</v>
      </c>
      <c r="T95" s="57">
        <v>10000</v>
      </c>
      <c r="U95" s="31">
        <f t="shared" si="6"/>
        <v>0</v>
      </c>
    </row>
    <row r="96" spans="1:21" ht="23" x14ac:dyDescent="0.35">
      <c r="A96" s="29">
        <v>27</v>
      </c>
      <c r="B96" s="70" t="s">
        <v>48</v>
      </c>
      <c r="C96" s="48" t="s">
        <v>36</v>
      </c>
      <c r="D96" s="48">
        <v>6</v>
      </c>
      <c r="E96" s="74">
        <v>10100</v>
      </c>
      <c r="F96" s="76">
        <f t="shared" ref="F96" si="16">D96*E96</f>
        <v>60600</v>
      </c>
      <c r="G96" s="71">
        <v>0</v>
      </c>
      <c r="H96" s="74">
        <v>10100</v>
      </c>
      <c r="I96" s="76">
        <f t="shared" si="7"/>
        <v>0</v>
      </c>
      <c r="J96" s="77">
        <v>6</v>
      </c>
      <c r="K96" s="74">
        <v>10100</v>
      </c>
      <c r="L96" s="76">
        <f t="shared" si="8"/>
        <v>60600</v>
      </c>
      <c r="M96" s="72">
        <v>0</v>
      </c>
      <c r="N96" s="74">
        <v>10100</v>
      </c>
      <c r="O96" s="75">
        <f t="shared" si="10"/>
        <v>0</v>
      </c>
      <c r="P96" s="32">
        <v>0</v>
      </c>
      <c r="Q96" s="80">
        <v>10100</v>
      </c>
      <c r="R96" s="31">
        <v>0</v>
      </c>
      <c r="S96" s="32">
        <v>0</v>
      </c>
      <c r="T96" s="80">
        <v>10100</v>
      </c>
      <c r="U96" s="31">
        <f t="shared" si="6"/>
        <v>0</v>
      </c>
    </row>
    <row r="97" spans="1:21" ht="24" x14ac:dyDescent="0.35">
      <c r="A97" s="29">
        <v>28</v>
      </c>
      <c r="B97" s="81" t="s">
        <v>49</v>
      </c>
      <c r="C97" s="48" t="s">
        <v>50</v>
      </c>
      <c r="D97" s="60"/>
      <c r="E97" s="60"/>
      <c r="F97" s="61"/>
      <c r="G97" s="71">
        <v>1947</v>
      </c>
      <c r="H97" s="80">
        <v>350000</v>
      </c>
      <c r="I97" s="31">
        <f t="shared" si="7"/>
        <v>681450000</v>
      </c>
      <c r="J97" s="71">
        <v>1947</v>
      </c>
      <c r="K97" s="80">
        <v>350000</v>
      </c>
      <c r="L97" s="31">
        <f t="shared" si="8"/>
        <v>681450000</v>
      </c>
      <c r="M97" s="72">
        <f t="shared" si="9"/>
        <v>0</v>
      </c>
      <c r="N97" s="80">
        <v>350000</v>
      </c>
      <c r="O97" s="73">
        <f t="shared" si="10"/>
        <v>0</v>
      </c>
      <c r="P97" s="32">
        <v>0</v>
      </c>
      <c r="Q97" s="80">
        <v>350000</v>
      </c>
      <c r="R97" s="31">
        <f t="shared" si="5"/>
        <v>0</v>
      </c>
      <c r="S97" s="32">
        <v>0</v>
      </c>
      <c r="T97" s="80">
        <v>350000</v>
      </c>
      <c r="U97" s="31">
        <f t="shared" si="6"/>
        <v>0</v>
      </c>
    </row>
    <row r="98" spans="1:21" ht="23" x14ac:dyDescent="0.35">
      <c r="A98" s="29">
        <v>29</v>
      </c>
      <c r="B98" s="82" t="s">
        <v>51</v>
      </c>
      <c r="C98" s="48" t="s">
        <v>50</v>
      </c>
      <c r="D98" s="60"/>
      <c r="E98" s="60"/>
      <c r="F98" s="61"/>
      <c r="G98" s="71">
        <v>2430</v>
      </c>
      <c r="H98" s="80">
        <v>350000</v>
      </c>
      <c r="I98" s="31">
        <f t="shared" si="7"/>
        <v>850500000</v>
      </c>
      <c r="J98" s="71">
        <v>2430</v>
      </c>
      <c r="K98" s="80">
        <v>350000</v>
      </c>
      <c r="L98" s="31">
        <f t="shared" si="8"/>
        <v>850500000</v>
      </c>
      <c r="M98" s="72">
        <f t="shared" si="9"/>
        <v>0</v>
      </c>
      <c r="N98" s="80">
        <v>350000</v>
      </c>
      <c r="O98" s="73">
        <f t="shared" si="10"/>
        <v>0</v>
      </c>
      <c r="P98" s="32">
        <v>0</v>
      </c>
      <c r="Q98" s="80">
        <v>350000</v>
      </c>
      <c r="R98" s="31">
        <f t="shared" si="5"/>
        <v>0</v>
      </c>
      <c r="S98" s="32">
        <v>0</v>
      </c>
      <c r="T98" s="80">
        <v>350000</v>
      </c>
      <c r="U98" s="31">
        <f t="shared" si="6"/>
        <v>0</v>
      </c>
    </row>
    <row r="99" spans="1:21" x14ac:dyDescent="0.35">
      <c r="A99" s="29">
        <v>30</v>
      </c>
      <c r="B99" s="82" t="s">
        <v>52</v>
      </c>
      <c r="C99" s="48" t="s">
        <v>36</v>
      </c>
      <c r="D99" s="60"/>
      <c r="E99" s="60"/>
      <c r="F99" s="61"/>
      <c r="G99" s="71">
        <v>4</v>
      </c>
      <c r="H99" s="57">
        <v>5175</v>
      </c>
      <c r="I99" s="31">
        <f t="shared" si="7"/>
        <v>20700</v>
      </c>
      <c r="J99" s="71">
        <v>4</v>
      </c>
      <c r="K99" s="57">
        <v>5175</v>
      </c>
      <c r="L99" s="31">
        <f t="shared" si="8"/>
        <v>20700</v>
      </c>
      <c r="M99" s="72">
        <f t="shared" si="9"/>
        <v>0</v>
      </c>
      <c r="N99" s="57">
        <v>5175</v>
      </c>
      <c r="O99" s="73">
        <f t="shared" si="10"/>
        <v>0</v>
      </c>
      <c r="P99" s="32">
        <v>0</v>
      </c>
      <c r="Q99" s="57">
        <v>5175</v>
      </c>
      <c r="R99" s="31">
        <f t="shared" si="5"/>
        <v>0</v>
      </c>
      <c r="S99" s="32">
        <v>0</v>
      </c>
      <c r="T99" s="57">
        <v>5175</v>
      </c>
      <c r="U99" s="31">
        <f t="shared" si="6"/>
        <v>0</v>
      </c>
    </row>
    <row r="100" spans="1:21" x14ac:dyDescent="0.35">
      <c r="A100" s="29">
        <v>31</v>
      </c>
      <c r="B100" s="82" t="s">
        <v>52</v>
      </c>
      <c r="C100" s="48" t="s">
        <v>36</v>
      </c>
      <c r="D100" s="60"/>
      <c r="E100" s="60"/>
      <c r="F100" s="61"/>
      <c r="G100" s="71">
        <v>31</v>
      </c>
      <c r="H100" s="57">
        <v>8000</v>
      </c>
      <c r="I100" s="31">
        <f t="shared" si="7"/>
        <v>248000</v>
      </c>
      <c r="J100" s="71">
        <v>31</v>
      </c>
      <c r="K100" s="57">
        <v>8000</v>
      </c>
      <c r="L100" s="31">
        <f t="shared" si="8"/>
        <v>248000</v>
      </c>
      <c r="M100" s="72">
        <f t="shared" si="9"/>
        <v>0</v>
      </c>
      <c r="N100" s="57">
        <v>8000</v>
      </c>
      <c r="O100" s="73">
        <f t="shared" si="10"/>
        <v>0</v>
      </c>
      <c r="P100" s="32">
        <v>0</v>
      </c>
      <c r="Q100" s="57">
        <v>8000</v>
      </c>
      <c r="R100" s="31">
        <f t="shared" si="5"/>
        <v>0</v>
      </c>
      <c r="S100" s="32">
        <v>0</v>
      </c>
      <c r="T100" s="57">
        <v>8000</v>
      </c>
      <c r="U100" s="31">
        <f t="shared" si="6"/>
        <v>0</v>
      </c>
    </row>
    <row r="101" spans="1:21" ht="23" x14ac:dyDescent="0.35">
      <c r="A101" s="29">
        <v>32</v>
      </c>
      <c r="B101" s="70" t="s">
        <v>53</v>
      </c>
      <c r="C101" s="48" t="s">
        <v>54</v>
      </c>
      <c r="D101" s="48">
        <v>10</v>
      </c>
      <c r="E101" s="74">
        <v>30800</v>
      </c>
      <c r="F101" s="76">
        <f t="shared" ref="F101" si="17">D101*E101</f>
        <v>308000</v>
      </c>
      <c r="G101" s="71">
        <v>0</v>
      </c>
      <c r="H101" s="74">
        <v>30800</v>
      </c>
      <c r="I101" s="76">
        <f t="shared" si="7"/>
        <v>0</v>
      </c>
      <c r="J101" s="77">
        <v>10</v>
      </c>
      <c r="K101" s="74">
        <v>30800</v>
      </c>
      <c r="L101" s="76">
        <f t="shared" si="8"/>
        <v>308000</v>
      </c>
      <c r="M101" s="72">
        <v>0</v>
      </c>
      <c r="N101" s="74">
        <v>30800</v>
      </c>
      <c r="O101" s="75">
        <f t="shared" si="10"/>
        <v>0</v>
      </c>
      <c r="P101" s="72">
        <v>0</v>
      </c>
      <c r="Q101" s="74">
        <v>30800</v>
      </c>
      <c r="R101" s="75">
        <f t="shared" si="5"/>
        <v>0</v>
      </c>
      <c r="S101" s="72">
        <v>0</v>
      </c>
      <c r="T101" s="74">
        <v>30800</v>
      </c>
      <c r="U101" s="31">
        <f t="shared" si="6"/>
        <v>0</v>
      </c>
    </row>
    <row r="102" spans="1:21" x14ac:dyDescent="0.35">
      <c r="A102" s="29">
        <v>33</v>
      </c>
      <c r="B102" s="82" t="s">
        <v>55</v>
      </c>
      <c r="C102" s="48" t="s">
        <v>50</v>
      </c>
      <c r="D102" s="60"/>
      <c r="E102" s="60"/>
      <c r="F102" s="61"/>
      <c r="G102" s="71">
        <v>78</v>
      </c>
      <c r="H102" s="57">
        <v>120000</v>
      </c>
      <c r="I102" s="31">
        <f t="shared" si="7"/>
        <v>9360000</v>
      </c>
      <c r="J102" s="71">
        <v>78</v>
      </c>
      <c r="K102" s="57">
        <v>120000</v>
      </c>
      <c r="L102" s="31">
        <f t="shared" si="8"/>
        <v>9360000</v>
      </c>
      <c r="M102" s="72">
        <f t="shared" si="9"/>
        <v>0</v>
      </c>
      <c r="N102" s="57">
        <v>120000</v>
      </c>
      <c r="O102" s="73">
        <f t="shared" si="10"/>
        <v>0</v>
      </c>
      <c r="P102" s="32">
        <v>0</v>
      </c>
      <c r="Q102" s="57">
        <v>120000</v>
      </c>
      <c r="R102" s="31">
        <f t="shared" si="5"/>
        <v>0</v>
      </c>
      <c r="S102" s="32">
        <v>0</v>
      </c>
      <c r="T102" s="57">
        <v>120000</v>
      </c>
      <c r="U102" s="31">
        <f t="shared" si="6"/>
        <v>0</v>
      </c>
    </row>
    <row r="103" spans="1:21" ht="23" x14ac:dyDescent="0.35">
      <c r="A103" s="29">
        <v>34</v>
      </c>
      <c r="B103" s="70" t="s">
        <v>56</v>
      </c>
      <c r="C103" s="48" t="s">
        <v>36</v>
      </c>
      <c r="D103" s="48">
        <v>8</v>
      </c>
      <c r="E103" s="74">
        <v>106100</v>
      </c>
      <c r="F103" s="76">
        <f t="shared" ref="F103:F104" si="18">D103*E103</f>
        <v>848800</v>
      </c>
      <c r="G103" s="71">
        <v>0</v>
      </c>
      <c r="H103" s="74">
        <v>106100</v>
      </c>
      <c r="I103" s="76">
        <f t="shared" si="7"/>
        <v>0</v>
      </c>
      <c r="J103" s="77">
        <v>8</v>
      </c>
      <c r="K103" s="74">
        <v>106100</v>
      </c>
      <c r="L103" s="76">
        <f t="shared" si="8"/>
        <v>848800</v>
      </c>
      <c r="M103" s="72">
        <v>0</v>
      </c>
      <c r="N103" s="74">
        <v>106100</v>
      </c>
      <c r="O103" s="75">
        <f t="shared" si="10"/>
        <v>0</v>
      </c>
      <c r="P103" s="32">
        <v>0</v>
      </c>
      <c r="Q103" s="80">
        <v>106100</v>
      </c>
      <c r="R103" s="31">
        <f t="shared" si="5"/>
        <v>0</v>
      </c>
      <c r="S103" s="32">
        <v>0</v>
      </c>
      <c r="T103" s="80">
        <v>106100</v>
      </c>
      <c r="U103" s="31">
        <f t="shared" si="6"/>
        <v>0</v>
      </c>
    </row>
    <row r="104" spans="1:21" ht="23" x14ac:dyDescent="0.35">
      <c r="A104" s="29">
        <v>35</v>
      </c>
      <c r="B104" s="70" t="s">
        <v>57</v>
      </c>
      <c r="C104" s="48" t="s">
        <v>36</v>
      </c>
      <c r="D104" s="48">
        <v>12</v>
      </c>
      <c r="E104" s="74">
        <v>207900</v>
      </c>
      <c r="F104" s="76">
        <f t="shared" si="18"/>
        <v>2494800</v>
      </c>
      <c r="G104" s="71">
        <v>0</v>
      </c>
      <c r="H104" s="74">
        <v>207900</v>
      </c>
      <c r="I104" s="76">
        <f t="shared" si="7"/>
        <v>0</v>
      </c>
      <c r="J104" s="77">
        <v>12</v>
      </c>
      <c r="K104" s="74">
        <v>207900</v>
      </c>
      <c r="L104" s="76">
        <f t="shared" si="8"/>
        <v>2494800</v>
      </c>
      <c r="M104" s="72">
        <v>0</v>
      </c>
      <c r="N104" s="74">
        <v>207900</v>
      </c>
      <c r="O104" s="75">
        <f t="shared" si="10"/>
        <v>0</v>
      </c>
      <c r="P104" s="32">
        <v>0</v>
      </c>
      <c r="Q104" s="80">
        <v>207900</v>
      </c>
      <c r="R104" s="31">
        <f t="shared" si="5"/>
        <v>0</v>
      </c>
      <c r="S104" s="32">
        <v>0</v>
      </c>
      <c r="T104" s="80">
        <v>207900</v>
      </c>
      <c r="U104" s="31">
        <f t="shared" si="6"/>
        <v>0</v>
      </c>
    </row>
    <row r="105" spans="1:21" x14ac:dyDescent="0.35">
      <c r="A105" s="29">
        <v>36</v>
      </c>
      <c r="B105" s="83" t="s">
        <v>58</v>
      </c>
      <c r="C105" s="48" t="s">
        <v>36</v>
      </c>
      <c r="D105" s="60"/>
      <c r="E105" s="60"/>
      <c r="F105" s="61"/>
      <c r="G105" s="71">
        <v>9</v>
      </c>
      <c r="H105" s="57">
        <v>4300</v>
      </c>
      <c r="I105" s="31">
        <f t="shared" si="7"/>
        <v>38700</v>
      </c>
      <c r="J105" s="71">
        <v>9</v>
      </c>
      <c r="K105" s="57">
        <v>4300</v>
      </c>
      <c r="L105" s="31">
        <f t="shared" si="8"/>
        <v>38700</v>
      </c>
      <c r="M105" s="72">
        <f t="shared" si="9"/>
        <v>0</v>
      </c>
      <c r="N105" s="57">
        <v>4300</v>
      </c>
      <c r="O105" s="73">
        <f t="shared" si="10"/>
        <v>0</v>
      </c>
      <c r="P105" s="32">
        <v>0</v>
      </c>
      <c r="Q105" s="57">
        <v>4300</v>
      </c>
      <c r="R105" s="31">
        <f t="shared" si="5"/>
        <v>0</v>
      </c>
      <c r="S105" s="32">
        <v>0</v>
      </c>
      <c r="T105" s="57">
        <v>4300</v>
      </c>
      <c r="U105" s="31">
        <f t="shared" si="6"/>
        <v>0</v>
      </c>
    </row>
    <row r="106" spans="1:21" x14ac:dyDescent="0.35">
      <c r="A106" s="181" t="s">
        <v>27</v>
      </c>
      <c r="B106" s="181"/>
      <c r="C106" s="62"/>
      <c r="D106" s="62"/>
      <c r="E106" s="62"/>
      <c r="F106" s="62">
        <f>SUM(F70:F105)</f>
        <v>6979300</v>
      </c>
      <c r="G106" s="63"/>
      <c r="H106" s="64"/>
      <c r="I106" s="62">
        <f>SUM(I70:I105)</f>
        <v>2257214700</v>
      </c>
      <c r="J106" s="65"/>
      <c r="K106" s="66"/>
      <c r="L106" s="62">
        <f>SUM(L70:L105)</f>
        <v>2264194000</v>
      </c>
      <c r="M106" s="67"/>
      <c r="N106" s="66"/>
      <c r="O106" s="62">
        <f>SUM(O70:O105)</f>
        <v>0</v>
      </c>
      <c r="P106" s="67"/>
      <c r="Q106" s="66"/>
      <c r="R106" s="62">
        <f>SUM(R70:R105)</f>
        <v>0</v>
      </c>
      <c r="S106" s="67"/>
      <c r="T106" s="66"/>
      <c r="U106" s="62">
        <f>SUM(U70:U105)</f>
        <v>0</v>
      </c>
    </row>
    <row r="107" spans="1:21" x14ac:dyDescent="0.35">
      <c r="A107" s="84" t="s">
        <v>59</v>
      </c>
      <c r="B107" s="182" t="s">
        <v>60</v>
      </c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</row>
    <row r="108" spans="1:21" x14ac:dyDescent="0.35">
      <c r="A108" s="29">
        <v>1</v>
      </c>
      <c r="B108" s="51" t="s">
        <v>61</v>
      </c>
      <c r="C108" s="48" t="s">
        <v>62</v>
      </c>
      <c r="D108" s="60"/>
      <c r="E108" s="60"/>
      <c r="F108" s="61"/>
      <c r="G108" s="85">
        <v>133.16</v>
      </c>
      <c r="H108" s="31">
        <v>95000</v>
      </c>
      <c r="I108" s="31">
        <f t="shared" ref="I108:I149" si="19">G108*H108</f>
        <v>12650200</v>
      </c>
      <c r="J108" s="56">
        <v>133.16</v>
      </c>
      <c r="K108" s="31">
        <v>95000</v>
      </c>
      <c r="L108" s="31">
        <f t="shared" ref="L108:L149" si="20">J108*K108</f>
        <v>12650200</v>
      </c>
      <c r="M108" s="72">
        <f t="shared" ref="M108:M147" si="21">G108-J108</f>
        <v>0</v>
      </c>
      <c r="N108" s="31">
        <v>95000</v>
      </c>
      <c r="O108" s="73">
        <f t="shared" ref="O108:O149" si="22">M108*N108</f>
        <v>0</v>
      </c>
      <c r="P108" s="32">
        <v>0</v>
      </c>
      <c r="Q108" s="31">
        <v>95000</v>
      </c>
      <c r="R108" s="31">
        <f t="shared" ref="R108:R149" si="23">P108*Q108</f>
        <v>0</v>
      </c>
      <c r="S108" s="32">
        <v>0</v>
      </c>
      <c r="T108" s="31">
        <v>95000</v>
      </c>
      <c r="U108" s="31">
        <f t="shared" ref="U108:U149" si="24">S108*T108</f>
        <v>0</v>
      </c>
    </row>
    <row r="109" spans="1:21" x14ac:dyDescent="0.35">
      <c r="A109" s="29">
        <v>2</v>
      </c>
      <c r="B109" s="78" t="s">
        <v>63</v>
      </c>
      <c r="C109" s="31" t="s">
        <v>64</v>
      </c>
      <c r="D109" s="60"/>
      <c r="E109" s="60"/>
      <c r="F109" s="61"/>
      <c r="G109" s="86">
        <v>1237</v>
      </c>
      <c r="H109" s="57">
        <v>40000</v>
      </c>
      <c r="I109" s="31">
        <f t="shared" si="19"/>
        <v>49480000</v>
      </c>
      <c r="J109" s="37">
        <v>1237</v>
      </c>
      <c r="K109" s="57">
        <v>40000</v>
      </c>
      <c r="L109" s="31">
        <f t="shared" si="20"/>
        <v>49480000</v>
      </c>
      <c r="M109" s="72">
        <f t="shared" si="21"/>
        <v>0</v>
      </c>
      <c r="N109" s="57">
        <v>40000</v>
      </c>
      <c r="O109" s="73">
        <f t="shared" si="22"/>
        <v>0</v>
      </c>
      <c r="P109" s="32">
        <v>0</v>
      </c>
      <c r="Q109" s="57">
        <v>40000</v>
      </c>
      <c r="R109" s="31">
        <f t="shared" si="23"/>
        <v>0</v>
      </c>
      <c r="S109" s="32">
        <v>0</v>
      </c>
      <c r="T109" s="57">
        <v>40000</v>
      </c>
      <c r="U109" s="31">
        <f t="shared" si="24"/>
        <v>0</v>
      </c>
    </row>
    <row r="110" spans="1:21" x14ac:dyDescent="0.35">
      <c r="A110" s="29">
        <v>3</v>
      </c>
      <c r="B110" s="78" t="s">
        <v>65</v>
      </c>
      <c r="C110" s="31" t="s">
        <v>64</v>
      </c>
      <c r="D110" s="60"/>
      <c r="E110" s="60"/>
      <c r="F110" s="61"/>
      <c r="G110" s="86">
        <v>2736</v>
      </c>
      <c r="H110" s="57">
        <v>50000</v>
      </c>
      <c r="I110" s="31">
        <f t="shared" si="19"/>
        <v>136800000</v>
      </c>
      <c r="J110" s="37">
        <v>2736</v>
      </c>
      <c r="K110" s="57">
        <v>50000</v>
      </c>
      <c r="L110" s="31">
        <f t="shared" si="20"/>
        <v>136800000</v>
      </c>
      <c r="M110" s="72">
        <f t="shared" si="21"/>
        <v>0</v>
      </c>
      <c r="N110" s="57">
        <v>50000</v>
      </c>
      <c r="O110" s="73">
        <f t="shared" si="22"/>
        <v>0</v>
      </c>
      <c r="P110" s="32">
        <v>0</v>
      </c>
      <c r="Q110" s="57">
        <v>50000</v>
      </c>
      <c r="R110" s="31">
        <f t="shared" si="23"/>
        <v>0</v>
      </c>
      <c r="S110" s="32">
        <v>0</v>
      </c>
      <c r="T110" s="57">
        <v>50000</v>
      </c>
      <c r="U110" s="31">
        <f t="shared" si="24"/>
        <v>0</v>
      </c>
    </row>
    <row r="111" spans="1:21" x14ac:dyDescent="0.35">
      <c r="A111" s="29">
        <v>4</v>
      </c>
      <c r="B111" s="78" t="s">
        <v>65</v>
      </c>
      <c r="C111" s="31" t="s">
        <v>64</v>
      </c>
      <c r="D111" s="60"/>
      <c r="E111" s="60"/>
      <c r="F111" s="61"/>
      <c r="G111" s="86">
        <v>20</v>
      </c>
      <c r="H111" s="57">
        <v>65945</v>
      </c>
      <c r="I111" s="31">
        <f t="shared" si="19"/>
        <v>1318900</v>
      </c>
      <c r="J111" s="37">
        <v>20</v>
      </c>
      <c r="K111" s="57">
        <v>65945</v>
      </c>
      <c r="L111" s="31">
        <f t="shared" si="20"/>
        <v>1318900</v>
      </c>
      <c r="M111" s="72">
        <f t="shared" si="21"/>
        <v>0</v>
      </c>
      <c r="N111" s="57">
        <v>65945</v>
      </c>
      <c r="O111" s="73">
        <f t="shared" si="22"/>
        <v>0</v>
      </c>
      <c r="P111" s="32">
        <v>0</v>
      </c>
      <c r="Q111" s="57">
        <v>65945</v>
      </c>
      <c r="R111" s="31">
        <f t="shared" si="23"/>
        <v>0</v>
      </c>
      <c r="S111" s="32">
        <v>0</v>
      </c>
      <c r="T111" s="57">
        <v>65945</v>
      </c>
      <c r="U111" s="31">
        <f t="shared" si="24"/>
        <v>0</v>
      </c>
    </row>
    <row r="112" spans="1:21" x14ac:dyDescent="0.35">
      <c r="A112" s="29">
        <v>5</v>
      </c>
      <c r="B112" s="78" t="s">
        <v>65</v>
      </c>
      <c r="C112" s="31" t="s">
        <v>64</v>
      </c>
      <c r="D112" s="60"/>
      <c r="E112" s="60"/>
      <c r="F112" s="61"/>
      <c r="G112" s="86">
        <v>200</v>
      </c>
      <c r="H112" s="57">
        <v>69175</v>
      </c>
      <c r="I112" s="31">
        <f t="shared" si="19"/>
        <v>13835000</v>
      </c>
      <c r="J112" s="37">
        <v>200</v>
      </c>
      <c r="K112" s="57">
        <v>69175</v>
      </c>
      <c r="L112" s="31">
        <f t="shared" si="20"/>
        <v>13835000</v>
      </c>
      <c r="M112" s="72">
        <f t="shared" si="21"/>
        <v>0</v>
      </c>
      <c r="N112" s="57">
        <v>69175</v>
      </c>
      <c r="O112" s="73">
        <f t="shared" si="22"/>
        <v>0</v>
      </c>
      <c r="P112" s="32">
        <v>0</v>
      </c>
      <c r="Q112" s="57">
        <v>69175</v>
      </c>
      <c r="R112" s="31">
        <f t="shared" si="23"/>
        <v>0</v>
      </c>
      <c r="S112" s="32">
        <v>0</v>
      </c>
      <c r="T112" s="57">
        <v>69175</v>
      </c>
      <c r="U112" s="31">
        <f t="shared" si="24"/>
        <v>0</v>
      </c>
    </row>
    <row r="113" spans="1:21" x14ac:dyDescent="0.35">
      <c r="A113" s="29">
        <v>6</v>
      </c>
      <c r="B113" s="78" t="s">
        <v>65</v>
      </c>
      <c r="C113" s="31" t="s">
        <v>64</v>
      </c>
      <c r="D113" s="60"/>
      <c r="E113" s="60"/>
      <c r="F113" s="61"/>
      <c r="G113" s="86">
        <v>40</v>
      </c>
      <c r="H113" s="57">
        <v>74100</v>
      </c>
      <c r="I113" s="31">
        <f t="shared" si="19"/>
        <v>2964000</v>
      </c>
      <c r="J113" s="37">
        <v>40</v>
      </c>
      <c r="K113" s="57">
        <v>74100</v>
      </c>
      <c r="L113" s="31">
        <f t="shared" si="20"/>
        <v>2964000</v>
      </c>
      <c r="M113" s="72">
        <f t="shared" si="21"/>
        <v>0</v>
      </c>
      <c r="N113" s="57">
        <v>74100</v>
      </c>
      <c r="O113" s="73">
        <f t="shared" si="22"/>
        <v>0</v>
      </c>
      <c r="P113" s="32">
        <v>0</v>
      </c>
      <c r="Q113" s="57">
        <v>74100</v>
      </c>
      <c r="R113" s="31">
        <f t="shared" si="23"/>
        <v>0</v>
      </c>
      <c r="S113" s="32">
        <v>0</v>
      </c>
      <c r="T113" s="57">
        <v>74100</v>
      </c>
      <c r="U113" s="31">
        <f t="shared" si="24"/>
        <v>0</v>
      </c>
    </row>
    <row r="114" spans="1:21" x14ac:dyDescent="0.35">
      <c r="A114" s="29">
        <v>7</v>
      </c>
      <c r="B114" s="78" t="s">
        <v>65</v>
      </c>
      <c r="C114" s="31" t="s">
        <v>64</v>
      </c>
      <c r="D114" s="60"/>
      <c r="E114" s="60"/>
      <c r="F114" s="61"/>
      <c r="G114" s="86">
        <v>1639.62</v>
      </c>
      <c r="H114" s="57">
        <v>80000</v>
      </c>
      <c r="I114" s="31">
        <f t="shared" si="19"/>
        <v>131169599.99999999</v>
      </c>
      <c r="J114" s="37">
        <v>1639.62</v>
      </c>
      <c r="K114" s="57">
        <v>80000</v>
      </c>
      <c r="L114" s="31">
        <f t="shared" si="20"/>
        <v>131169599.99999999</v>
      </c>
      <c r="M114" s="72">
        <f t="shared" si="21"/>
        <v>0</v>
      </c>
      <c r="N114" s="57">
        <v>80000</v>
      </c>
      <c r="O114" s="73">
        <f t="shared" si="22"/>
        <v>0</v>
      </c>
      <c r="P114" s="32">
        <v>0</v>
      </c>
      <c r="Q114" s="57">
        <v>80000</v>
      </c>
      <c r="R114" s="31">
        <f t="shared" si="23"/>
        <v>0</v>
      </c>
      <c r="S114" s="32">
        <v>0</v>
      </c>
      <c r="T114" s="57">
        <v>80000</v>
      </c>
      <c r="U114" s="31">
        <f t="shared" si="24"/>
        <v>0</v>
      </c>
    </row>
    <row r="115" spans="1:21" x14ac:dyDescent="0.35">
      <c r="A115" s="29">
        <v>8</v>
      </c>
      <c r="B115" s="78" t="s">
        <v>65</v>
      </c>
      <c r="C115" s="31" t="s">
        <v>64</v>
      </c>
      <c r="D115" s="60"/>
      <c r="E115" s="60"/>
      <c r="F115" s="61"/>
      <c r="G115" s="86">
        <v>103</v>
      </c>
      <c r="H115" s="57">
        <v>85000</v>
      </c>
      <c r="I115" s="31">
        <f t="shared" si="19"/>
        <v>8755000</v>
      </c>
      <c r="J115" s="37">
        <v>103</v>
      </c>
      <c r="K115" s="57">
        <v>85000</v>
      </c>
      <c r="L115" s="31">
        <f t="shared" si="20"/>
        <v>8755000</v>
      </c>
      <c r="M115" s="72">
        <f t="shared" si="21"/>
        <v>0</v>
      </c>
      <c r="N115" s="57">
        <v>85000</v>
      </c>
      <c r="O115" s="73">
        <f t="shared" si="22"/>
        <v>0</v>
      </c>
      <c r="P115" s="32">
        <v>0</v>
      </c>
      <c r="Q115" s="57">
        <v>85000</v>
      </c>
      <c r="R115" s="31">
        <f t="shared" si="23"/>
        <v>0</v>
      </c>
      <c r="S115" s="32">
        <v>0</v>
      </c>
      <c r="T115" s="57">
        <v>85000</v>
      </c>
      <c r="U115" s="31">
        <f t="shared" si="24"/>
        <v>0</v>
      </c>
    </row>
    <row r="116" spans="1:21" x14ac:dyDescent="0.35">
      <c r="A116" s="29">
        <v>9</v>
      </c>
      <c r="B116" s="78" t="s">
        <v>65</v>
      </c>
      <c r="C116" s="31" t="s">
        <v>64</v>
      </c>
      <c r="D116" s="60"/>
      <c r="E116" s="60"/>
      <c r="F116" s="61"/>
      <c r="G116" s="86">
        <v>250</v>
      </c>
      <c r="H116" s="57">
        <v>90000</v>
      </c>
      <c r="I116" s="31">
        <f t="shared" si="19"/>
        <v>22500000</v>
      </c>
      <c r="J116" s="37">
        <v>250</v>
      </c>
      <c r="K116" s="57">
        <v>90000</v>
      </c>
      <c r="L116" s="31">
        <f t="shared" si="20"/>
        <v>22500000</v>
      </c>
      <c r="M116" s="72">
        <f t="shared" si="21"/>
        <v>0</v>
      </c>
      <c r="N116" s="57">
        <v>90000</v>
      </c>
      <c r="O116" s="73">
        <f t="shared" si="22"/>
        <v>0</v>
      </c>
      <c r="P116" s="32">
        <v>0</v>
      </c>
      <c r="Q116" s="57">
        <v>90000</v>
      </c>
      <c r="R116" s="31">
        <f t="shared" si="23"/>
        <v>0</v>
      </c>
      <c r="S116" s="32">
        <v>0</v>
      </c>
      <c r="T116" s="57">
        <v>90000</v>
      </c>
      <c r="U116" s="31">
        <f t="shared" si="24"/>
        <v>0</v>
      </c>
    </row>
    <row r="117" spans="1:21" x14ac:dyDescent="0.35">
      <c r="A117" s="29">
        <v>10</v>
      </c>
      <c r="B117" s="78" t="s">
        <v>65</v>
      </c>
      <c r="C117" s="31" t="s">
        <v>64</v>
      </c>
      <c r="D117" s="60"/>
      <c r="E117" s="60"/>
      <c r="F117" s="61"/>
      <c r="G117" s="86">
        <v>20</v>
      </c>
      <c r="H117" s="57">
        <v>98800</v>
      </c>
      <c r="I117" s="31">
        <f t="shared" si="19"/>
        <v>1976000</v>
      </c>
      <c r="J117" s="37">
        <v>20</v>
      </c>
      <c r="K117" s="57">
        <v>98800</v>
      </c>
      <c r="L117" s="31">
        <f t="shared" si="20"/>
        <v>1976000</v>
      </c>
      <c r="M117" s="72">
        <f t="shared" si="21"/>
        <v>0</v>
      </c>
      <c r="N117" s="57">
        <v>98800</v>
      </c>
      <c r="O117" s="73">
        <f t="shared" si="22"/>
        <v>0</v>
      </c>
      <c r="P117" s="32">
        <v>0</v>
      </c>
      <c r="Q117" s="57">
        <v>98800</v>
      </c>
      <c r="R117" s="31">
        <f t="shared" si="23"/>
        <v>0</v>
      </c>
      <c r="S117" s="32">
        <v>0</v>
      </c>
      <c r="T117" s="57">
        <v>98800</v>
      </c>
      <c r="U117" s="31">
        <f t="shared" si="24"/>
        <v>0</v>
      </c>
    </row>
    <row r="118" spans="1:21" x14ac:dyDescent="0.35">
      <c r="A118" s="29">
        <v>11</v>
      </c>
      <c r="B118" s="78" t="s">
        <v>66</v>
      </c>
      <c r="C118" s="31" t="s">
        <v>64</v>
      </c>
      <c r="D118" s="60"/>
      <c r="E118" s="60"/>
      <c r="F118" s="61"/>
      <c r="G118" s="87">
        <v>355</v>
      </c>
      <c r="H118" s="57">
        <v>49935</v>
      </c>
      <c r="I118" s="31">
        <f t="shared" si="19"/>
        <v>17726925</v>
      </c>
      <c r="J118" s="88">
        <v>355</v>
      </c>
      <c r="K118" s="57">
        <v>49935</v>
      </c>
      <c r="L118" s="31">
        <f t="shared" si="20"/>
        <v>17726925</v>
      </c>
      <c r="M118" s="72">
        <f t="shared" si="21"/>
        <v>0</v>
      </c>
      <c r="N118" s="57">
        <v>49935</v>
      </c>
      <c r="O118" s="73">
        <f t="shared" si="22"/>
        <v>0</v>
      </c>
      <c r="P118" s="32">
        <v>0</v>
      </c>
      <c r="Q118" s="57">
        <v>49935</v>
      </c>
      <c r="R118" s="31">
        <f t="shared" si="23"/>
        <v>0</v>
      </c>
      <c r="S118" s="32">
        <v>0</v>
      </c>
      <c r="T118" s="57">
        <v>49935</v>
      </c>
      <c r="U118" s="31">
        <f t="shared" si="24"/>
        <v>0</v>
      </c>
    </row>
    <row r="119" spans="1:21" x14ac:dyDescent="0.35">
      <c r="A119" s="29">
        <v>12</v>
      </c>
      <c r="B119" s="78" t="s">
        <v>67</v>
      </c>
      <c r="C119" s="31" t="s">
        <v>64</v>
      </c>
      <c r="D119" s="60"/>
      <c r="E119" s="60"/>
      <c r="F119" s="61"/>
      <c r="G119" s="87">
        <v>7457</v>
      </c>
      <c r="H119" s="57">
        <v>50000</v>
      </c>
      <c r="I119" s="31">
        <f t="shared" si="19"/>
        <v>372850000</v>
      </c>
      <c r="J119" s="88">
        <v>7457</v>
      </c>
      <c r="K119" s="57">
        <v>50000</v>
      </c>
      <c r="L119" s="31">
        <f t="shared" si="20"/>
        <v>372850000</v>
      </c>
      <c r="M119" s="72">
        <f t="shared" si="21"/>
        <v>0</v>
      </c>
      <c r="N119" s="57">
        <v>50000</v>
      </c>
      <c r="O119" s="73">
        <f t="shared" si="22"/>
        <v>0</v>
      </c>
      <c r="P119" s="32">
        <v>0</v>
      </c>
      <c r="Q119" s="57">
        <v>50000</v>
      </c>
      <c r="R119" s="31">
        <f t="shared" si="23"/>
        <v>0</v>
      </c>
      <c r="S119" s="32">
        <v>0</v>
      </c>
      <c r="T119" s="57">
        <v>50000</v>
      </c>
      <c r="U119" s="31">
        <f t="shared" si="24"/>
        <v>0</v>
      </c>
    </row>
    <row r="120" spans="1:21" x14ac:dyDescent="0.35">
      <c r="A120" s="29">
        <v>13</v>
      </c>
      <c r="B120" s="78" t="s">
        <v>67</v>
      </c>
      <c r="C120" s="31" t="s">
        <v>64</v>
      </c>
      <c r="D120" s="60"/>
      <c r="E120" s="60"/>
      <c r="F120" s="61"/>
      <c r="G120" s="87">
        <v>2000</v>
      </c>
      <c r="H120" s="57">
        <v>63987</v>
      </c>
      <c r="I120" s="31">
        <f t="shared" si="19"/>
        <v>127974000</v>
      </c>
      <c r="J120" s="88">
        <v>2000</v>
      </c>
      <c r="K120" s="57">
        <v>63987</v>
      </c>
      <c r="L120" s="31">
        <f t="shared" si="20"/>
        <v>127974000</v>
      </c>
      <c r="M120" s="72">
        <f t="shared" si="21"/>
        <v>0</v>
      </c>
      <c r="N120" s="57">
        <v>63987</v>
      </c>
      <c r="O120" s="73">
        <f t="shared" si="22"/>
        <v>0</v>
      </c>
      <c r="P120" s="32">
        <v>0</v>
      </c>
      <c r="Q120" s="57">
        <v>63987</v>
      </c>
      <c r="R120" s="31">
        <f t="shared" si="23"/>
        <v>0</v>
      </c>
      <c r="S120" s="32">
        <v>0</v>
      </c>
      <c r="T120" s="57">
        <v>63987</v>
      </c>
      <c r="U120" s="31">
        <f t="shared" si="24"/>
        <v>0</v>
      </c>
    </row>
    <row r="121" spans="1:21" x14ac:dyDescent="0.35">
      <c r="A121" s="29">
        <v>14</v>
      </c>
      <c r="B121" s="78" t="s">
        <v>67</v>
      </c>
      <c r="C121" s="31" t="s">
        <v>64</v>
      </c>
      <c r="D121" s="60"/>
      <c r="E121" s="60"/>
      <c r="F121" s="61"/>
      <c r="G121" s="87">
        <v>20</v>
      </c>
      <c r="H121" s="57">
        <v>65945</v>
      </c>
      <c r="I121" s="31">
        <f t="shared" si="19"/>
        <v>1318900</v>
      </c>
      <c r="J121" s="88">
        <v>20</v>
      </c>
      <c r="K121" s="57">
        <v>65945</v>
      </c>
      <c r="L121" s="31">
        <f t="shared" si="20"/>
        <v>1318900</v>
      </c>
      <c r="M121" s="72">
        <f t="shared" si="21"/>
        <v>0</v>
      </c>
      <c r="N121" s="57">
        <v>65945</v>
      </c>
      <c r="O121" s="73">
        <f t="shared" si="22"/>
        <v>0</v>
      </c>
      <c r="P121" s="32">
        <v>0</v>
      </c>
      <c r="Q121" s="57">
        <v>65945</v>
      </c>
      <c r="R121" s="31">
        <f t="shared" si="23"/>
        <v>0</v>
      </c>
      <c r="S121" s="32">
        <v>0</v>
      </c>
      <c r="T121" s="57">
        <v>65945</v>
      </c>
      <c r="U121" s="31">
        <f t="shared" si="24"/>
        <v>0</v>
      </c>
    </row>
    <row r="122" spans="1:21" x14ac:dyDescent="0.35">
      <c r="A122" s="29">
        <v>15</v>
      </c>
      <c r="B122" s="78" t="s">
        <v>67</v>
      </c>
      <c r="C122" s="31" t="s">
        <v>64</v>
      </c>
      <c r="D122" s="60"/>
      <c r="E122" s="60"/>
      <c r="F122" s="61"/>
      <c r="G122" s="87">
        <v>200</v>
      </c>
      <c r="H122" s="57">
        <v>69175</v>
      </c>
      <c r="I122" s="31">
        <f t="shared" si="19"/>
        <v>13835000</v>
      </c>
      <c r="J122" s="88">
        <v>200</v>
      </c>
      <c r="K122" s="57">
        <v>69175</v>
      </c>
      <c r="L122" s="31">
        <f t="shared" si="20"/>
        <v>13835000</v>
      </c>
      <c r="M122" s="72">
        <f t="shared" si="21"/>
        <v>0</v>
      </c>
      <c r="N122" s="57">
        <v>69175</v>
      </c>
      <c r="O122" s="73">
        <f t="shared" si="22"/>
        <v>0</v>
      </c>
      <c r="P122" s="32">
        <v>0</v>
      </c>
      <c r="Q122" s="57">
        <v>69175</v>
      </c>
      <c r="R122" s="31">
        <f t="shared" si="23"/>
        <v>0</v>
      </c>
      <c r="S122" s="32">
        <v>0</v>
      </c>
      <c r="T122" s="57">
        <v>69175</v>
      </c>
      <c r="U122" s="31">
        <f t="shared" si="24"/>
        <v>0</v>
      </c>
    </row>
    <row r="123" spans="1:21" x14ac:dyDescent="0.35">
      <c r="A123" s="29">
        <v>16</v>
      </c>
      <c r="B123" s="78" t="s">
        <v>67</v>
      </c>
      <c r="C123" s="31" t="s">
        <v>64</v>
      </c>
      <c r="D123" s="60"/>
      <c r="E123" s="60"/>
      <c r="F123" s="61"/>
      <c r="G123" s="87">
        <v>400</v>
      </c>
      <c r="H123" s="57">
        <v>71940</v>
      </c>
      <c r="I123" s="31">
        <f t="shared" si="19"/>
        <v>28776000</v>
      </c>
      <c r="J123" s="88">
        <v>400</v>
      </c>
      <c r="K123" s="57">
        <v>71940</v>
      </c>
      <c r="L123" s="31">
        <f t="shared" si="20"/>
        <v>28776000</v>
      </c>
      <c r="M123" s="72">
        <f t="shared" si="21"/>
        <v>0</v>
      </c>
      <c r="N123" s="57">
        <v>71940</v>
      </c>
      <c r="O123" s="73">
        <f t="shared" si="22"/>
        <v>0</v>
      </c>
      <c r="P123" s="32">
        <v>0</v>
      </c>
      <c r="Q123" s="57">
        <v>71940</v>
      </c>
      <c r="R123" s="31">
        <f t="shared" si="23"/>
        <v>0</v>
      </c>
      <c r="S123" s="32">
        <v>0</v>
      </c>
      <c r="T123" s="57">
        <v>71940</v>
      </c>
      <c r="U123" s="31">
        <f t="shared" si="24"/>
        <v>0</v>
      </c>
    </row>
    <row r="124" spans="1:21" x14ac:dyDescent="0.35">
      <c r="A124" s="29">
        <v>17</v>
      </c>
      <c r="B124" s="78" t="s">
        <v>67</v>
      </c>
      <c r="C124" s="31" t="s">
        <v>64</v>
      </c>
      <c r="D124" s="60"/>
      <c r="E124" s="60"/>
      <c r="F124" s="61"/>
      <c r="G124" s="87">
        <v>400</v>
      </c>
      <c r="H124" s="57">
        <v>73043</v>
      </c>
      <c r="I124" s="31">
        <f t="shared" si="19"/>
        <v>29217200</v>
      </c>
      <c r="J124" s="88">
        <v>400</v>
      </c>
      <c r="K124" s="57">
        <v>73043</v>
      </c>
      <c r="L124" s="31">
        <f t="shared" si="20"/>
        <v>29217200</v>
      </c>
      <c r="M124" s="72">
        <f t="shared" si="21"/>
        <v>0</v>
      </c>
      <c r="N124" s="57">
        <v>73043</v>
      </c>
      <c r="O124" s="73">
        <f t="shared" si="22"/>
        <v>0</v>
      </c>
      <c r="P124" s="32">
        <v>0</v>
      </c>
      <c r="Q124" s="57">
        <v>73043</v>
      </c>
      <c r="R124" s="31">
        <f t="shared" si="23"/>
        <v>0</v>
      </c>
      <c r="S124" s="32">
        <v>0</v>
      </c>
      <c r="T124" s="57">
        <v>73043</v>
      </c>
      <c r="U124" s="31">
        <f t="shared" si="24"/>
        <v>0</v>
      </c>
    </row>
    <row r="125" spans="1:21" x14ac:dyDescent="0.35">
      <c r="A125" s="29">
        <v>18</v>
      </c>
      <c r="B125" s="78" t="s">
        <v>67</v>
      </c>
      <c r="C125" s="31" t="s">
        <v>64</v>
      </c>
      <c r="D125" s="60"/>
      <c r="E125" s="60"/>
      <c r="F125" s="61"/>
      <c r="G125" s="87">
        <v>500</v>
      </c>
      <c r="H125" s="57">
        <v>79990</v>
      </c>
      <c r="I125" s="31">
        <f t="shared" si="19"/>
        <v>39995000</v>
      </c>
      <c r="J125" s="88">
        <v>500</v>
      </c>
      <c r="K125" s="57">
        <v>79990</v>
      </c>
      <c r="L125" s="31">
        <f t="shared" si="20"/>
        <v>39995000</v>
      </c>
      <c r="M125" s="72">
        <f t="shared" si="21"/>
        <v>0</v>
      </c>
      <c r="N125" s="57">
        <v>79990</v>
      </c>
      <c r="O125" s="73">
        <f t="shared" si="22"/>
        <v>0</v>
      </c>
      <c r="P125" s="32">
        <v>0</v>
      </c>
      <c r="Q125" s="57">
        <v>79990</v>
      </c>
      <c r="R125" s="31">
        <f t="shared" si="23"/>
        <v>0</v>
      </c>
      <c r="S125" s="32">
        <v>0</v>
      </c>
      <c r="T125" s="57">
        <v>79990</v>
      </c>
      <c r="U125" s="31">
        <f t="shared" si="24"/>
        <v>0</v>
      </c>
    </row>
    <row r="126" spans="1:21" x14ac:dyDescent="0.35">
      <c r="A126" s="29">
        <v>19</v>
      </c>
      <c r="B126" s="78" t="s">
        <v>67</v>
      </c>
      <c r="C126" s="31" t="s">
        <v>64</v>
      </c>
      <c r="D126" s="60"/>
      <c r="E126" s="60"/>
      <c r="F126" s="61"/>
      <c r="G126" s="87">
        <v>1300</v>
      </c>
      <c r="H126" s="57">
        <v>80000</v>
      </c>
      <c r="I126" s="31">
        <f t="shared" si="19"/>
        <v>104000000</v>
      </c>
      <c r="J126" s="88">
        <v>1300</v>
      </c>
      <c r="K126" s="57">
        <v>80000</v>
      </c>
      <c r="L126" s="31">
        <f t="shared" si="20"/>
        <v>104000000</v>
      </c>
      <c r="M126" s="72">
        <f t="shared" si="21"/>
        <v>0</v>
      </c>
      <c r="N126" s="57">
        <v>80000</v>
      </c>
      <c r="O126" s="73">
        <f t="shared" si="22"/>
        <v>0</v>
      </c>
      <c r="P126" s="32">
        <v>0</v>
      </c>
      <c r="Q126" s="57">
        <v>80000</v>
      </c>
      <c r="R126" s="31">
        <f t="shared" si="23"/>
        <v>0</v>
      </c>
      <c r="S126" s="32">
        <v>0</v>
      </c>
      <c r="T126" s="57">
        <v>80000</v>
      </c>
      <c r="U126" s="31">
        <f t="shared" si="24"/>
        <v>0</v>
      </c>
    </row>
    <row r="127" spans="1:21" x14ac:dyDescent="0.35">
      <c r="A127" s="29">
        <v>20</v>
      </c>
      <c r="B127" s="78" t="s">
        <v>67</v>
      </c>
      <c r="C127" s="31" t="s">
        <v>64</v>
      </c>
      <c r="D127" s="60"/>
      <c r="E127" s="60"/>
      <c r="F127" s="61"/>
      <c r="G127" s="87">
        <v>250</v>
      </c>
      <c r="H127" s="57">
        <v>80292</v>
      </c>
      <c r="I127" s="31">
        <f t="shared" si="19"/>
        <v>20073000</v>
      </c>
      <c r="J127" s="88">
        <v>250</v>
      </c>
      <c r="K127" s="57">
        <v>80292</v>
      </c>
      <c r="L127" s="31">
        <f t="shared" si="20"/>
        <v>20073000</v>
      </c>
      <c r="M127" s="72">
        <f t="shared" si="21"/>
        <v>0</v>
      </c>
      <c r="N127" s="57">
        <v>80292</v>
      </c>
      <c r="O127" s="73">
        <f t="shared" si="22"/>
        <v>0</v>
      </c>
      <c r="P127" s="32">
        <v>0</v>
      </c>
      <c r="Q127" s="57">
        <v>80292</v>
      </c>
      <c r="R127" s="31">
        <f t="shared" si="23"/>
        <v>0</v>
      </c>
      <c r="S127" s="32">
        <v>0</v>
      </c>
      <c r="T127" s="57">
        <v>80292</v>
      </c>
      <c r="U127" s="31">
        <f t="shared" si="24"/>
        <v>0</v>
      </c>
    </row>
    <row r="128" spans="1:21" x14ac:dyDescent="0.35">
      <c r="A128" s="29">
        <v>21</v>
      </c>
      <c r="B128" s="78" t="s">
        <v>67</v>
      </c>
      <c r="C128" s="31" t="s">
        <v>64</v>
      </c>
      <c r="D128" s="60"/>
      <c r="E128" s="60"/>
      <c r="F128" s="61"/>
      <c r="G128" s="87">
        <v>300</v>
      </c>
      <c r="H128" s="57">
        <v>81296</v>
      </c>
      <c r="I128" s="31">
        <f t="shared" si="19"/>
        <v>24388800</v>
      </c>
      <c r="J128" s="88">
        <v>300</v>
      </c>
      <c r="K128" s="57">
        <v>81296</v>
      </c>
      <c r="L128" s="31">
        <f t="shared" si="20"/>
        <v>24388800</v>
      </c>
      <c r="M128" s="72">
        <f t="shared" si="21"/>
        <v>0</v>
      </c>
      <c r="N128" s="57">
        <v>81296</v>
      </c>
      <c r="O128" s="73">
        <f t="shared" si="22"/>
        <v>0</v>
      </c>
      <c r="P128" s="32">
        <v>0</v>
      </c>
      <c r="Q128" s="57">
        <v>81296</v>
      </c>
      <c r="R128" s="31">
        <f t="shared" si="23"/>
        <v>0</v>
      </c>
      <c r="S128" s="32">
        <v>0</v>
      </c>
      <c r="T128" s="57">
        <v>81296</v>
      </c>
      <c r="U128" s="31">
        <f t="shared" si="24"/>
        <v>0</v>
      </c>
    </row>
    <row r="129" spans="1:21" x14ac:dyDescent="0.35">
      <c r="A129" s="29">
        <v>22</v>
      </c>
      <c r="B129" s="78" t="s">
        <v>67</v>
      </c>
      <c r="C129" s="31" t="s">
        <v>64</v>
      </c>
      <c r="D129" s="60"/>
      <c r="E129" s="60"/>
      <c r="F129" s="61"/>
      <c r="G129" s="86">
        <v>472.59</v>
      </c>
      <c r="H129" s="57">
        <v>85000</v>
      </c>
      <c r="I129" s="31">
        <f t="shared" si="19"/>
        <v>40170150</v>
      </c>
      <c r="J129" s="37">
        <v>472.59</v>
      </c>
      <c r="K129" s="57">
        <v>85000</v>
      </c>
      <c r="L129" s="31">
        <f t="shared" si="20"/>
        <v>40170150</v>
      </c>
      <c r="M129" s="72">
        <f t="shared" si="21"/>
        <v>0</v>
      </c>
      <c r="N129" s="57">
        <v>85000</v>
      </c>
      <c r="O129" s="73">
        <f t="shared" si="22"/>
        <v>0</v>
      </c>
      <c r="P129" s="32">
        <v>0</v>
      </c>
      <c r="Q129" s="57">
        <v>85000</v>
      </c>
      <c r="R129" s="31">
        <f t="shared" si="23"/>
        <v>0</v>
      </c>
      <c r="S129" s="32">
        <v>0</v>
      </c>
      <c r="T129" s="57">
        <v>85000</v>
      </c>
      <c r="U129" s="31">
        <f t="shared" si="24"/>
        <v>0</v>
      </c>
    </row>
    <row r="130" spans="1:21" x14ac:dyDescent="0.35">
      <c r="A130" s="29">
        <v>23</v>
      </c>
      <c r="B130" s="78" t="s">
        <v>67</v>
      </c>
      <c r="C130" s="31" t="s">
        <v>64</v>
      </c>
      <c r="D130" s="60"/>
      <c r="E130" s="60"/>
      <c r="F130" s="61"/>
      <c r="G130" s="85">
        <v>3275.66</v>
      </c>
      <c r="H130" s="57">
        <v>90000</v>
      </c>
      <c r="I130" s="31">
        <f t="shared" si="19"/>
        <v>294809400</v>
      </c>
      <c r="J130" s="56">
        <v>3275.66</v>
      </c>
      <c r="K130" s="57">
        <v>90000</v>
      </c>
      <c r="L130" s="31">
        <f t="shared" si="20"/>
        <v>294809400</v>
      </c>
      <c r="M130" s="72">
        <f t="shared" si="21"/>
        <v>0</v>
      </c>
      <c r="N130" s="57">
        <v>90000</v>
      </c>
      <c r="O130" s="73">
        <f t="shared" si="22"/>
        <v>0</v>
      </c>
      <c r="P130" s="32">
        <v>0</v>
      </c>
      <c r="Q130" s="57">
        <v>90000</v>
      </c>
      <c r="R130" s="31">
        <f t="shared" si="23"/>
        <v>0</v>
      </c>
      <c r="S130" s="32">
        <v>0</v>
      </c>
      <c r="T130" s="57">
        <v>90000</v>
      </c>
      <c r="U130" s="31">
        <f t="shared" si="24"/>
        <v>0</v>
      </c>
    </row>
    <row r="131" spans="1:21" x14ac:dyDescent="0.35">
      <c r="A131" s="29">
        <v>24</v>
      </c>
      <c r="B131" s="78" t="s">
        <v>67</v>
      </c>
      <c r="C131" s="31" t="s">
        <v>64</v>
      </c>
      <c r="D131" s="60"/>
      <c r="E131" s="60"/>
      <c r="F131" s="61"/>
      <c r="G131" s="86">
        <v>436.41</v>
      </c>
      <c r="H131" s="57">
        <v>92000</v>
      </c>
      <c r="I131" s="31">
        <f t="shared" si="19"/>
        <v>40149720</v>
      </c>
      <c r="J131" s="37">
        <v>436.41</v>
      </c>
      <c r="K131" s="57">
        <v>92000</v>
      </c>
      <c r="L131" s="31">
        <f t="shared" si="20"/>
        <v>40149720</v>
      </c>
      <c r="M131" s="72">
        <f t="shared" si="21"/>
        <v>0</v>
      </c>
      <c r="N131" s="57">
        <v>92000</v>
      </c>
      <c r="O131" s="73">
        <f t="shared" si="22"/>
        <v>0</v>
      </c>
      <c r="P131" s="32">
        <v>0</v>
      </c>
      <c r="Q131" s="57">
        <v>92000</v>
      </c>
      <c r="R131" s="31">
        <f t="shared" si="23"/>
        <v>0</v>
      </c>
      <c r="S131" s="32">
        <v>0</v>
      </c>
      <c r="T131" s="57">
        <v>92000</v>
      </c>
      <c r="U131" s="31">
        <f t="shared" si="24"/>
        <v>0</v>
      </c>
    </row>
    <row r="132" spans="1:21" x14ac:dyDescent="0.35">
      <c r="A132" s="29">
        <v>25</v>
      </c>
      <c r="B132" s="78" t="s">
        <v>67</v>
      </c>
      <c r="C132" s="31" t="s">
        <v>64</v>
      </c>
      <c r="D132" s="60"/>
      <c r="E132" s="60"/>
      <c r="F132" s="61"/>
      <c r="G132" s="85">
        <v>1000</v>
      </c>
      <c r="H132" s="57">
        <v>92240</v>
      </c>
      <c r="I132" s="31">
        <f t="shared" si="19"/>
        <v>92240000</v>
      </c>
      <c r="J132" s="56">
        <v>1000</v>
      </c>
      <c r="K132" s="57">
        <v>92240</v>
      </c>
      <c r="L132" s="31">
        <f t="shared" si="20"/>
        <v>92240000</v>
      </c>
      <c r="M132" s="72">
        <f t="shared" si="21"/>
        <v>0</v>
      </c>
      <c r="N132" s="57">
        <v>92240</v>
      </c>
      <c r="O132" s="73">
        <f t="shared" si="22"/>
        <v>0</v>
      </c>
      <c r="P132" s="32">
        <v>0</v>
      </c>
      <c r="Q132" s="57">
        <v>92240</v>
      </c>
      <c r="R132" s="31">
        <f t="shared" si="23"/>
        <v>0</v>
      </c>
      <c r="S132" s="32">
        <v>0</v>
      </c>
      <c r="T132" s="57">
        <v>92240</v>
      </c>
      <c r="U132" s="31">
        <f t="shared" si="24"/>
        <v>0</v>
      </c>
    </row>
    <row r="133" spans="1:21" x14ac:dyDescent="0.35">
      <c r="A133" s="29">
        <v>26</v>
      </c>
      <c r="B133" s="78" t="s">
        <v>67</v>
      </c>
      <c r="C133" s="31" t="s">
        <v>64</v>
      </c>
      <c r="D133" s="60"/>
      <c r="E133" s="60"/>
      <c r="F133" s="61"/>
      <c r="G133" s="85">
        <v>265</v>
      </c>
      <c r="H133" s="57">
        <v>95000</v>
      </c>
      <c r="I133" s="31">
        <f t="shared" si="19"/>
        <v>25175000</v>
      </c>
      <c r="J133" s="56">
        <v>265</v>
      </c>
      <c r="K133" s="57">
        <v>95000</v>
      </c>
      <c r="L133" s="31">
        <f t="shared" si="20"/>
        <v>25175000</v>
      </c>
      <c r="M133" s="72">
        <f t="shared" si="21"/>
        <v>0</v>
      </c>
      <c r="N133" s="57">
        <v>95000</v>
      </c>
      <c r="O133" s="73">
        <f t="shared" si="22"/>
        <v>0</v>
      </c>
      <c r="P133" s="32">
        <v>0</v>
      </c>
      <c r="Q133" s="57">
        <v>95000</v>
      </c>
      <c r="R133" s="31">
        <f t="shared" si="23"/>
        <v>0</v>
      </c>
      <c r="S133" s="32">
        <v>0</v>
      </c>
      <c r="T133" s="57">
        <v>95000</v>
      </c>
      <c r="U133" s="31">
        <f t="shared" si="24"/>
        <v>0</v>
      </c>
    </row>
    <row r="134" spans="1:21" x14ac:dyDescent="0.35">
      <c r="A134" s="29">
        <v>27</v>
      </c>
      <c r="B134" s="78" t="s">
        <v>67</v>
      </c>
      <c r="C134" s="31" t="s">
        <v>64</v>
      </c>
      <c r="D134" s="60"/>
      <c r="E134" s="60"/>
      <c r="F134" s="61"/>
      <c r="G134" s="85">
        <v>200</v>
      </c>
      <c r="H134" s="57">
        <v>325575</v>
      </c>
      <c r="I134" s="31">
        <f t="shared" si="19"/>
        <v>65115000</v>
      </c>
      <c r="J134" s="56">
        <v>200</v>
      </c>
      <c r="K134" s="57">
        <v>325575</v>
      </c>
      <c r="L134" s="31">
        <f t="shared" si="20"/>
        <v>65115000</v>
      </c>
      <c r="M134" s="72">
        <f t="shared" si="21"/>
        <v>0</v>
      </c>
      <c r="N134" s="57">
        <v>325575</v>
      </c>
      <c r="O134" s="73">
        <f t="shared" si="22"/>
        <v>0</v>
      </c>
      <c r="P134" s="32">
        <v>0</v>
      </c>
      <c r="Q134" s="57">
        <v>325575</v>
      </c>
      <c r="R134" s="31">
        <f t="shared" si="23"/>
        <v>0</v>
      </c>
      <c r="S134" s="32">
        <v>0</v>
      </c>
      <c r="T134" s="57">
        <v>325575</v>
      </c>
      <c r="U134" s="31">
        <f t="shared" si="24"/>
        <v>0</v>
      </c>
    </row>
    <row r="135" spans="1:21" x14ac:dyDescent="0.35">
      <c r="A135" s="29">
        <v>28</v>
      </c>
      <c r="B135" s="78" t="s">
        <v>67</v>
      </c>
      <c r="C135" s="31" t="s">
        <v>64</v>
      </c>
      <c r="D135" s="60"/>
      <c r="E135" s="60"/>
      <c r="F135" s="61"/>
      <c r="G135" s="85">
        <v>600</v>
      </c>
      <c r="H135" s="57">
        <v>500000</v>
      </c>
      <c r="I135" s="31">
        <f t="shared" si="19"/>
        <v>300000000</v>
      </c>
      <c r="J135" s="56">
        <v>600</v>
      </c>
      <c r="K135" s="57">
        <v>500000</v>
      </c>
      <c r="L135" s="31">
        <f t="shared" si="20"/>
        <v>300000000</v>
      </c>
      <c r="M135" s="72">
        <f t="shared" si="21"/>
        <v>0</v>
      </c>
      <c r="N135" s="57">
        <v>500000</v>
      </c>
      <c r="O135" s="73">
        <f t="shared" si="22"/>
        <v>0</v>
      </c>
      <c r="P135" s="32">
        <v>0</v>
      </c>
      <c r="Q135" s="57">
        <v>500000</v>
      </c>
      <c r="R135" s="31">
        <f t="shared" si="23"/>
        <v>0</v>
      </c>
      <c r="S135" s="32">
        <v>0</v>
      </c>
      <c r="T135" s="57">
        <v>500000</v>
      </c>
      <c r="U135" s="31">
        <f t="shared" si="24"/>
        <v>0</v>
      </c>
    </row>
    <row r="136" spans="1:21" x14ac:dyDescent="0.35">
      <c r="A136" s="29">
        <v>29</v>
      </c>
      <c r="B136" s="78" t="s">
        <v>68</v>
      </c>
      <c r="C136" s="31" t="s">
        <v>64</v>
      </c>
      <c r="D136" s="60"/>
      <c r="E136" s="60"/>
      <c r="F136" s="61"/>
      <c r="G136" s="85">
        <v>500</v>
      </c>
      <c r="H136" s="57">
        <v>90000</v>
      </c>
      <c r="I136" s="31">
        <f t="shared" si="19"/>
        <v>45000000</v>
      </c>
      <c r="J136" s="56">
        <v>500</v>
      </c>
      <c r="K136" s="57">
        <v>90000</v>
      </c>
      <c r="L136" s="31">
        <f t="shared" si="20"/>
        <v>45000000</v>
      </c>
      <c r="M136" s="72">
        <f t="shared" si="21"/>
        <v>0</v>
      </c>
      <c r="N136" s="57">
        <v>90000</v>
      </c>
      <c r="O136" s="73">
        <f t="shared" si="22"/>
        <v>0</v>
      </c>
      <c r="P136" s="32">
        <v>0</v>
      </c>
      <c r="Q136" s="57">
        <v>90000</v>
      </c>
      <c r="R136" s="31">
        <f t="shared" si="23"/>
        <v>0</v>
      </c>
      <c r="S136" s="32">
        <v>0</v>
      </c>
      <c r="T136" s="57">
        <v>90000</v>
      </c>
      <c r="U136" s="31">
        <f t="shared" si="24"/>
        <v>0</v>
      </c>
    </row>
    <row r="137" spans="1:21" x14ac:dyDescent="0.35">
      <c r="A137" s="29">
        <v>30</v>
      </c>
      <c r="B137" s="78" t="s">
        <v>69</v>
      </c>
      <c r="C137" s="31" t="s">
        <v>64</v>
      </c>
      <c r="D137" s="60"/>
      <c r="E137" s="60"/>
      <c r="F137" s="61"/>
      <c r="G137" s="85">
        <v>1178.2</v>
      </c>
      <c r="H137" s="57">
        <v>50000</v>
      </c>
      <c r="I137" s="31">
        <f t="shared" si="19"/>
        <v>58910000</v>
      </c>
      <c r="J137" s="56">
        <v>1178.2</v>
      </c>
      <c r="K137" s="57">
        <v>50000</v>
      </c>
      <c r="L137" s="31">
        <f t="shared" si="20"/>
        <v>58910000</v>
      </c>
      <c r="M137" s="72">
        <f t="shared" si="21"/>
        <v>0</v>
      </c>
      <c r="N137" s="57">
        <v>50000</v>
      </c>
      <c r="O137" s="73">
        <f t="shared" si="22"/>
        <v>0</v>
      </c>
      <c r="P137" s="32">
        <v>0</v>
      </c>
      <c r="Q137" s="57">
        <v>50000</v>
      </c>
      <c r="R137" s="31">
        <f t="shared" si="23"/>
        <v>0</v>
      </c>
      <c r="S137" s="32">
        <v>0</v>
      </c>
      <c r="T137" s="57">
        <v>50000</v>
      </c>
      <c r="U137" s="31">
        <f t="shared" si="24"/>
        <v>0</v>
      </c>
    </row>
    <row r="138" spans="1:21" x14ac:dyDescent="0.35">
      <c r="A138" s="29">
        <v>31</v>
      </c>
      <c r="B138" s="78" t="s">
        <v>69</v>
      </c>
      <c r="C138" s="31" t="s">
        <v>64</v>
      </c>
      <c r="D138" s="60"/>
      <c r="E138" s="60"/>
      <c r="F138" s="61"/>
      <c r="G138" s="85">
        <v>500</v>
      </c>
      <c r="H138" s="57">
        <v>60000</v>
      </c>
      <c r="I138" s="31">
        <f t="shared" si="19"/>
        <v>30000000</v>
      </c>
      <c r="J138" s="56">
        <v>500</v>
      </c>
      <c r="K138" s="57">
        <v>60000</v>
      </c>
      <c r="L138" s="31">
        <f t="shared" si="20"/>
        <v>30000000</v>
      </c>
      <c r="M138" s="72">
        <f t="shared" si="21"/>
        <v>0</v>
      </c>
      <c r="N138" s="57">
        <v>60000</v>
      </c>
      <c r="O138" s="73">
        <f t="shared" si="22"/>
        <v>0</v>
      </c>
      <c r="P138" s="32">
        <v>0</v>
      </c>
      <c r="Q138" s="57">
        <v>60000</v>
      </c>
      <c r="R138" s="31">
        <f t="shared" si="23"/>
        <v>0</v>
      </c>
      <c r="S138" s="32">
        <v>0</v>
      </c>
      <c r="T138" s="57">
        <v>60000</v>
      </c>
      <c r="U138" s="31">
        <f t="shared" si="24"/>
        <v>0</v>
      </c>
    </row>
    <row r="139" spans="1:21" x14ac:dyDescent="0.35">
      <c r="A139" s="29">
        <v>32</v>
      </c>
      <c r="B139" s="78" t="s">
        <v>69</v>
      </c>
      <c r="C139" s="31" t="s">
        <v>64</v>
      </c>
      <c r="D139" s="60"/>
      <c r="E139" s="60"/>
      <c r="F139" s="61"/>
      <c r="G139" s="85">
        <v>243.5</v>
      </c>
      <c r="H139" s="57">
        <v>70000</v>
      </c>
      <c r="I139" s="31">
        <f t="shared" si="19"/>
        <v>17045000</v>
      </c>
      <c r="J139" s="56">
        <v>243.5</v>
      </c>
      <c r="K139" s="57">
        <v>70000</v>
      </c>
      <c r="L139" s="31">
        <f t="shared" si="20"/>
        <v>17045000</v>
      </c>
      <c r="M139" s="72">
        <f t="shared" si="21"/>
        <v>0</v>
      </c>
      <c r="N139" s="57">
        <v>70000</v>
      </c>
      <c r="O139" s="73">
        <f t="shared" si="22"/>
        <v>0</v>
      </c>
      <c r="P139" s="32">
        <v>0</v>
      </c>
      <c r="Q139" s="57">
        <v>70000</v>
      </c>
      <c r="R139" s="31">
        <f t="shared" si="23"/>
        <v>0</v>
      </c>
      <c r="S139" s="32">
        <v>0</v>
      </c>
      <c r="T139" s="57">
        <v>70000</v>
      </c>
      <c r="U139" s="31">
        <f t="shared" si="24"/>
        <v>0</v>
      </c>
    </row>
    <row r="140" spans="1:21" x14ac:dyDescent="0.35">
      <c r="A140" s="29">
        <v>33</v>
      </c>
      <c r="B140" s="78" t="s">
        <v>69</v>
      </c>
      <c r="C140" s="31" t="s">
        <v>64</v>
      </c>
      <c r="D140" s="60"/>
      <c r="E140" s="60"/>
      <c r="F140" s="61"/>
      <c r="G140" s="85">
        <v>2876</v>
      </c>
      <c r="H140" s="57">
        <v>80000</v>
      </c>
      <c r="I140" s="31">
        <f t="shared" si="19"/>
        <v>230080000</v>
      </c>
      <c r="J140" s="56">
        <v>2876</v>
      </c>
      <c r="K140" s="57">
        <v>80000</v>
      </c>
      <c r="L140" s="31">
        <f t="shared" si="20"/>
        <v>230080000</v>
      </c>
      <c r="M140" s="72">
        <f t="shared" si="21"/>
        <v>0</v>
      </c>
      <c r="N140" s="57">
        <v>80000</v>
      </c>
      <c r="O140" s="73">
        <f t="shared" si="22"/>
        <v>0</v>
      </c>
      <c r="P140" s="32">
        <v>0</v>
      </c>
      <c r="Q140" s="57">
        <v>80000</v>
      </c>
      <c r="R140" s="31">
        <f t="shared" si="23"/>
        <v>0</v>
      </c>
      <c r="S140" s="32">
        <v>0</v>
      </c>
      <c r="T140" s="57">
        <v>80000</v>
      </c>
      <c r="U140" s="31">
        <f t="shared" si="24"/>
        <v>0</v>
      </c>
    </row>
    <row r="141" spans="1:21" x14ac:dyDescent="0.35">
      <c r="A141" s="29">
        <v>34</v>
      </c>
      <c r="B141" s="78" t="s">
        <v>69</v>
      </c>
      <c r="C141" s="31" t="s">
        <v>64</v>
      </c>
      <c r="D141" s="60"/>
      <c r="E141" s="60"/>
      <c r="F141" s="61"/>
      <c r="G141" s="85">
        <v>239.76</v>
      </c>
      <c r="H141" s="57">
        <v>82000</v>
      </c>
      <c r="I141" s="31">
        <f t="shared" si="19"/>
        <v>19660320</v>
      </c>
      <c r="J141" s="56">
        <v>239.76</v>
      </c>
      <c r="K141" s="57">
        <v>82000</v>
      </c>
      <c r="L141" s="31">
        <f t="shared" si="20"/>
        <v>19660320</v>
      </c>
      <c r="M141" s="72">
        <f t="shared" si="21"/>
        <v>0</v>
      </c>
      <c r="N141" s="57">
        <v>82000</v>
      </c>
      <c r="O141" s="73">
        <f t="shared" si="22"/>
        <v>0</v>
      </c>
      <c r="P141" s="32">
        <v>0</v>
      </c>
      <c r="Q141" s="57">
        <v>82000</v>
      </c>
      <c r="R141" s="31">
        <f t="shared" si="23"/>
        <v>0</v>
      </c>
      <c r="S141" s="32">
        <v>0</v>
      </c>
      <c r="T141" s="57">
        <v>82000</v>
      </c>
      <c r="U141" s="31">
        <f t="shared" si="24"/>
        <v>0</v>
      </c>
    </row>
    <row r="142" spans="1:21" x14ac:dyDescent="0.35">
      <c r="A142" s="29">
        <v>35</v>
      </c>
      <c r="B142" s="78" t="s">
        <v>69</v>
      </c>
      <c r="C142" s="31" t="s">
        <v>64</v>
      </c>
      <c r="D142" s="60"/>
      <c r="E142" s="60"/>
      <c r="F142" s="61"/>
      <c r="G142" s="85">
        <v>200</v>
      </c>
      <c r="H142" s="57">
        <v>84000</v>
      </c>
      <c r="I142" s="31">
        <f t="shared" si="19"/>
        <v>16800000</v>
      </c>
      <c r="J142" s="56">
        <v>200</v>
      </c>
      <c r="K142" s="57">
        <v>84000</v>
      </c>
      <c r="L142" s="31">
        <f t="shared" si="20"/>
        <v>16800000</v>
      </c>
      <c r="M142" s="72">
        <f t="shared" si="21"/>
        <v>0</v>
      </c>
      <c r="N142" s="57">
        <v>84000</v>
      </c>
      <c r="O142" s="73">
        <f t="shared" si="22"/>
        <v>0</v>
      </c>
      <c r="P142" s="32">
        <v>0</v>
      </c>
      <c r="Q142" s="57">
        <v>84000</v>
      </c>
      <c r="R142" s="31">
        <f t="shared" si="23"/>
        <v>0</v>
      </c>
      <c r="S142" s="32">
        <v>0</v>
      </c>
      <c r="T142" s="57">
        <v>84000</v>
      </c>
      <c r="U142" s="31">
        <f t="shared" si="24"/>
        <v>0</v>
      </c>
    </row>
    <row r="143" spans="1:21" x14ac:dyDescent="0.35">
      <c r="A143" s="29">
        <v>36</v>
      </c>
      <c r="B143" s="78" t="s">
        <v>69</v>
      </c>
      <c r="C143" s="31" t="s">
        <v>64</v>
      </c>
      <c r="D143" s="60"/>
      <c r="E143" s="60"/>
      <c r="F143" s="61"/>
      <c r="G143" s="85">
        <v>1232.24</v>
      </c>
      <c r="H143" s="57">
        <v>85000</v>
      </c>
      <c r="I143" s="31">
        <f t="shared" si="19"/>
        <v>104740400</v>
      </c>
      <c r="J143" s="56">
        <v>1232.24</v>
      </c>
      <c r="K143" s="57">
        <v>85000</v>
      </c>
      <c r="L143" s="31">
        <f t="shared" si="20"/>
        <v>104740400</v>
      </c>
      <c r="M143" s="72">
        <f t="shared" si="21"/>
        <v>0</v>
      </c>
      <c r="N143" s="57">
        <v>85000</v>
      </c>
      <c r="O143" s="73">
        <f t="shared" si="22"/>
        <v>0</v>
      </c>
      <c r="P143" s="32">
        <v>0</v>
      </c>
      <c r="Q143" s="57">
        <v>85000</v>
      </c>
      <c r="R143" s="31">
        <f t="shared" si="23"/>
        <v>0</v>
      </c>
      <c r="S143" s="32">
        <v>0</v>
      </c>
      <c r="T143" s="57">
        <v>85000</v>
      </c>
      <c r="U143" s="31">
        <f t="shared" si="24"/>
        <v>0</v>
      </c>
    </row>
    <row r="144" spans="1:21" x14ac:dyDescent="0.35">
      <c r="A144" s="29">
        <v>37</v>
      </c>
      <c r="B144" s="78" t="s">
        <v>69</v>
      </c>
      <c r="C144" s="31" t="s">
        <v>64</v>
      </c>
      <c r="D144" s="60"/>
      <c r="E144" s="60"/>
      <c r="F144" s="61"/>
      <c r="G144" s="85">
        <v>2602.11</v>
      </c>
      <c r="H144" s="57">
        <v>90000</v>
      </c>
      <c r="I144" s="31">
        <f t="shared" si="19"/>
        <v>234189900</v>
      </c>
      <c r="J144" s="56">
        <v>2602.11</v>
      </c>
      <c r="K144" s="57">
        <v>90000</v>
      </c>
      <c r="L144" s="31">
        <f t="shared" si="20"/>
        <v>234189900</v>
      </c>
      <c r="M144" s="72">
        <f t="shared" si="21"/>
        <v>0</v>
      </c>
      <c r="N144" s="57">
        <v>90000</v>
      </c>
      <c r="O144" s="73">
        <f t="shared" si="22"/>
        <v>0</v>
      </c>
      <c r="P144" s="32">
        <v>0</v>
      </c>
      <c r="Q144" s="57">
        <v>90000</v>
      </c>
      <c r="R144" s="31">
        <f t="shared" si="23"/>
        <v>0</v>
      </c>
      <c r="S144" s="32">
        <v>0</v>
      </c>
      <c r="T144" s="57">
        <v>90000</v>
      </c>
      <c r="U144" s="31">
        <f t="shared" si="24"/>
        <v>0</v>
      </c>
    </row>
    <row r="145" spans="1:21" x14ac:dyDescent="0.35">
      <c r="A145" s="29">
        <v>38</v>
      </c>
      <c r="B145" s="78" t="s">
        <v>69</v>
      </c>
      <c r="C145" s="31" t="s">
        <v>64</v>
      </c>
      <c r="D145" s="60"/>
      <c r="E145" s="60"/>
      <c r="F145" s="61"/>
      <c r="G145" s="85">
        <v>436.41</v>
      </c>
      <c r="H145" s="57">
        <v>92000</v>
      </c>
      <c r="I145" s="31">
        <f t="shared" si="19"/>
        <v>40149720</v>
      </c>
      <c r="J145" s="56">
        <v>436.41</v>
      </c>
      <c r="K145" s="57">
        <v>92000</v>
      </c>
      <c r="L145" s="31">
        <f t="shared" si="20"/>
        <v>40149720</v>
      </c>
      <c r="M145" s="72">
        <f t="shared" si="21"/>
        <v>0</v>
      </c>
      <c r="N145" s="57">
        <v>92000</v>
      </c>
      <c r="O145" s="73">
        <f t="shared" si="22"/>
        <v>0</v>
      </c>
      <c r="P145" s="32">
        <v>0</v>
      </c>
      <c r="Q145" s="57">
        <v>92000</v>
      </c>
      <c r="R145" s="31">
        <f t="shared" si="23"/>
        <v>0</v>
      </c>
      <c r="S145" s="32">
        <v>0</v>
      </c>
      <c r="T145" s="57">
        <v>92000</v>
      </c>
      <c r="U145" s="31">
        <f t="shared" si="24"/>
        <v>0</v>
      </c>
    </row>
    <row r="146" spans="1:21" x14ac:dyDescent="0.35">
      <c r="A146" s="29">
        <v>39</v>
      </c>
      <c r="B146" s="78" t="s">
        <v>69</v>
      </c>
      <c r="C146" s="31" t="s">
        <v>64</v>
      </c>
      <c r="D146" s="60"/>
      <c r="E146" s="60"/>
      <c r="F146" s="61"/>
      <c r="G146" s="85">
        <v>391.81</v>
      </c>
      <c r="H146" s="57">
        <v>94000</v>
      </c>
      <c r="I146" s="31">
        <f t="shared" si="19"/>
        <v>36830140</v>
      </c>
      <c r="J146" s="56">
        <v>391.81</v>
      </c>
      <c r="K146" s="57">
        <v>94000</v>
      </c>
      <c r="L146" s="31">
        <f t="shared" si="20"/>
        <v>36830140</v>
      </c>
      <c r="M146" s="72">
        <f t="shared" si="21"/>
        <v>0</v>
      </c>
      <c r="N146" s="57">
        <v>94000</v>
      </c>
      <c r="O146" s="73">
        <f t="shared" si="22"/>
        <v>0</v>
      </c>
      <c r="P146" s="32">
        <v>0</v>
      </c>
      <c r="Q146" s="57">
        <v>94000</v>
      </c>
      <c r="R146" s="31">
        <f t="shared" si="23"/>
        <v>0</v>
      </c>
      <c r="S146" s="32">
        <v>0</v>
      </c>
      <c r="T146" s="57">
        <v>94000</v>
      </c>
      <c r="U146" s="31">
        <f t="shared" si="24"/>
        <v>0</v>
      </c>
    </row>
    <row r="147" spans="1:21" x14ac:dyDescent="0.35">
      <c r="A147" s="29">
        <v>40</v>
      </c>
      <c r="B147" s="78" t="s">
        <v>69</v>
      </c>
      <c r="C147" s="31" t="s">
        <v>64</v>
      </c>
      <c r="D147" s="60"/>
      <c r="E147" s="60"/>
      <c r="F147" s="61"/>
      <c r="G147" s="85">
        <v>206.58</v>
      </c>
      <c r="H147" s="57">
        <v>95000</v>
      </c>
      <c r="I147" s="31">
        <f t="shared" si="19"/>
        <v>19625100</v>
      </c>
      <c r="J147" s="56">
        <v>206.58</v>
      </c>
      <c r="K147" s="57">
        <v>95000</v>
      </c>
      <c r="L147" s="31">
        <f t="shared" si="20"/>
        <v>19625100</v>
      </c>
      <c r="M147" s="72">
        <f t="shared" si="21"/>
        <v>0</v>
      </c>
      <c r="N147" s="57">
        <v>95000</v>
      </c>
      <c r="O147" s="73">
        <f t="shared" si="22"/>
        <v>0</v>
      </c>
      <c r="P147" s="32">
        <v>0</v>
      </c>
      <c r="Q147" s="57">
        <v>95000</v>
      </c>
      <c r="R147" s="31">
        <f t="shared" si="23"/>
        <v>0</v>
      </c>
      <c r="S147" s="32">
        <v>0</v>
      </c>
      <c r="T147" s="57">
        <v>95000</v>
      </c>
      <c r="U147" s="31">
        <f t="shared" si="24"/>
        <v>0</v>
      </c>
    </row>
    <row r="148" spans="1:21" ht="34.5" x14ac:dyDescent="0.35">
      <c r="A148" s="29">
        <v>41</v>
      </c>
      <c r="B148" s="70" t="s">
        <v>70</v>
      </c>
      <c r="C148" s="48" t="s">
        <v>64</v>
      </c>
      <c r="D148" s="48">
        <v>20</v>
      </c>
      <c r="E148" s="74">
        <v>85200</v>
      </c>
      <c r="F148" s="89">
        <f t="shared" ref="F148:F149" si="25">D148*E148</f>
        <v>1704000</v>
      </c>
      <c r="G148" s="48">
        <v>0</v>
      </c>
      <c r="H148" s="74">
        <v>85200</v>
      </c>
      <c r="I148" s="90">
        <f t="shared" si="19"/>
        <v>0</v>
      </c>
      <c r="J148" s="48">
        <v>20</v>
      </c>
      <c r="K148" s="74">
        <v>85200</v>
      </c>
      <c r="L148" s="89">
        <f t="shared" si="20"/>
        <v>1704000</v>
      </c>
      <c r="M148" s="48">
        <v>0</v>
      </c>
      <c r="N148" s="74">
        <v>85200</v>
      </c>
      <c r="O148" s="75">
        <f t="shared" si="22"/>
        <v>0</v>
      </c>
      <c r="P148" s="32">
        <v>0</v>
      </c>
      <c r="Q148" s="80">
        <v>85200</v>
      </c>
      <c r="R148" s="31">
        <f t="shared" si="23"/>
        <v>0</v>
      </c>
      <c r="S148" s="32">
        <v>0</v>
      </c>
      <c r="T148" s="80">
        <v>85200</v>
      </c>
      <c r="U148" s="31">
        <f t="shared" si="24"/>
        <v>0</v>
      </c>
    </row>
    <row r="149" spans="1:21" ht="34.5" x14ac:dyDescent="0.35">
      <c r="A149" s="29">
        <v>42</v>
      </c>
      <c r="B149" s="70" t="s">
        <v>71</v>
      </c>
      <c r="C149" s="48" t="s">
        <v>64</v>
      </c>
      <c r="D149" s="48">
        <v>30</v>
      </c>
      <c r="E149" s="74">
        <v>98800</v>
      </c>
      <c r="F149" s="89">
        <f t="shared" si="25"/>
        <v>2964000</v>
      </c>
      <c r="G149" s="48">
        <v>0</v>
      </c>
      <c r="H149" s="74">
        <v>98800</v>
      </c>
      <c r="I149" s="90">
        <f t="shared" si="19"/>
        <v>0</v>
      </c>
      <c r="J149" s="48">
        <v>30</v>
      </c>
      <c r="K149" s="74">
        <v>98800</v>
      </c>
      <c r="L149" s="89">
        <f t="shared" si="20"/>
        <v>2964000</v>
      </c>
      <c r="M149" s="48">
        <v>0</v>
      </c>
      <c r="N149" s="74">
        <v>98800</v>
      </c>
      <c r="O149" s="75">
        <f t="shared" si="22"/>
        <v>0</v>
      </c>
      <c r="P149" s="32">
        <v>0</v>
      </c>
      <c r="Q149" s="80">
        <v>98800</v>
      </c>
      <c r="R149" s="31">
        <f t="shared" si="23"/>
        <v>0</v>
      </c>
      <c r="S149" s="32">
        <v>0</v>
      </c>
      <c r="T149" s="80">
        <v>98800</v>
      </c>
      <c r="U149" s="31">
        <f t="shared" si="24"/>
        <v>0</v>
      </c>
    </row>
    <row r="150" spans="1:21" x14ac:dyDescent="0.35">
      <c r="A150" s="181" t="s">
        <v>27</v>
      </c>
      <c r="B150" s="181"/>
      <c r="C150" s="62"/>
      <c r="D150" s="62"/>
      <c r="E150" s="62"/>
      <c r="F150" s="62">
        <f>SUM(F108:F149)</f>
        <v>4668000</v>
      </c>
      <c r="G150" s="63"/>
      <c r="H150" s="64"/>
      <c r="I150" s="62">
        <f>SUM(I108:I149)</f>
        <v>2872293375</v>
      </c>
      <c r="J150" s="65"/>
      <c r="K150" s="66"/>
      <c r="L150" s="62">
        <f>SUM(L108:L149)</f>
        <v>2876961375</v>
      </c>
      <c r="M150" s="67"/>
      <c r="N150" s="66"/>
      <c r="O150" s="62">
        <f>SUM(O108:O147)</f>
        <v>0</v>
      </c>
      <c r="P150" s="67"/>
      <c r="Q150" s="66"/>
      <c r="R150" s="62">
        <f>SUM(R108:R147)</f>
        <v>0</v>
      </c>
      <c r="S150" s="67"/>
      <c r="T150" s="66"/>
      <c r="U150" s="62">
        <f>SUM(U108:U147)</f>
        <v>0</v>
      </c>
    </row>
    <row r="151" spans="1:21" x14ac:dyDescent="0.35">
      <c r="A151" s="84" t="s">
        <v>72</v>
      </c>
      <c r="B151" s="182" t="s">
        <v>73</v>
      </c>
      <c r="C151" s="182"/>
      <c r="D151" s="182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</row>
    <row r="152" spans="1:21" x14ac:dyDescent="0.35">
      <c r="A152" s="29">
        <v>1</v>
      </c>
      <c r="B152" s="51" t="s">
        <v>74</v>
      </c>
      <c r="C152" s="48"/>
      <c r="D152" s="60"/>
      <c r="E152" s="60"/>
      <c r="F152" s="61"/>
      <c r="G152" s="91">
        <v>50</v>
      </c>
      <c r="H152" s="80">
        <v>32000</v>
      </c>
      <c r="I152" s="31">
        <f t="shared" ref="I152:I170" si="26">G152*H152</f>
        <v>1600000</v>
      </c>
      <c r="J152" s="92">
        <v>50</v>
      </c>
      <c r="K152" s="80">
        <v>32000</v>
      </c>
      <c r="L152" s="31">
        <f t="shared" ref="L152:L167" si="27">J152*K152</f>
        <v>1600000</v>
      </c>
      <c r="M152" s="72">
        <f t="shared" ref="M152:M167" si="28">G152-J152</f>
        <v>0</v>
      </c>
      <c r="N152" s="80">
        <v>32000</v>
      </c>
      <c r="O152" s="73">
        <f>M152*N152</f>
        <v>0</v>
      </c>
      <c r="P152" s="93">
        <v>0</v>
      </c>
      <c r="Q152" s="31">
        <v>32000</v>
      </c>
      <c r="R152" s="75">
        <v>0</v>
      </c>
      <c r="S152" s="93">
        <v>0</v>
      </c>
      <c r="T152" s="31">
        <v>32000</v>
      </c>
      <c r="U152" s="75">
        <v>0</v>
      </c>
    </row>
    <row r="153" spans="1:21" x14ac:dyDescent="0.35">
      <c r="A153" s="29">
        <v>2</v>
      </c>
      <c r="B153" s="51" t="s">
        <v>75</v>
      </c>
      <c r="C153" s="48"/>
      <c r="D153" s="60"/>
      <c r="E153" s="60"/>
      <c r="F153" s="61"/>
      <c r="G153" s="91">
        <v>1898</v>
      </c>
      <c r="H153" s="80">
        <v>135000</v>
      </c>
      <c r="I153" s="31">
        <f t="shared" si="26"/>
        <v>256230000</v>
      </c>
      <c r="J153" s="92">
        <v>1898</v>
      </c>
      <c r="K153" s="80">
        <v>135000</v>
      </c>
      <c r="L153" s="31">
        <f t="shared" si="27"/>
        <v>256230000</v>
      </c>
      <c r="M153" s="72">
        <f t="shared" si="28"/>
        <v>0</v>
      </c>
      <c r="N153" s="80">
        <v>135000</v>
      </c>
      <c r="O153" s="73">
        <f t="shared" ref="O153:O167" si="29">M153*N153</f>
        <v>0</v>
      </c>
      <c r="P153" s="93">
        <v>0</v>
      </c>
      <c r="Q153" s="31">
        <v>135000</v>
      </c>
      <c r="R153" s="75">
        <v>0</v>
      </c>
      <c r="S153" s="93">
        <v>0</v>
      </c>
      <c r="T153" s="31">
        <v>135000</v>
      </c>
      <c r="U153" s="75">
        <v>0</v>
      </c>
    </row>
    <row r="154" spans="1:21" x14ac:dyDescent="0.35">
      <c r="A154" s="29">
        <v>3</v>
      </c>
      <c r="B154" s="51" t="s">
        <v>75</v>
      </c>
      <c r="C154" s="48"/>
      <c r="D154" s="60"/>
      <c r="E154" s="60"/>
      <c r="F154" s="61"/>
      <c r="G154" s="91">
        <v>196</v>
      </c>
      <c r="H154" s="80">
        <v>136500</v>
      </c>
      <c r="I154" s="31">
        <f t="shared" si="26"/>
        <v>26754000</v>
      </c>
      <c r="J154" s="92">
        <v>196</v>
      </c>
      <c r="K154" s="80">
        <v>136500</v>
      </c>
      <c r="L154" s="31">
        <f t="shared" si="27"/>
        <v>26754000</v>
      </c>
      <c r="M154" s="72">
        <f t="shared" si="28"/>
        <v>0</v>
      </c>
      <c r="N154" s="80">
        <v>136500</v>
      </c>
      <c r="O154" s="73">
        <f t="shared" si="29"/>
        <v>0</v>
      </c>
      <c r="P154" s="93">
        <v>0</v>
      </c>
      <c r="Q154" s="31">
        <v>136500</v>
      </c>
      <c r="R154" s="75">
        <v>0</v>
      </c>
      <c r="S154" s="93">
        <v>0</v>
      </c>
      <c r="T154" s="31">
        <v>136500</v>
      </c>
      <c r="U154" s="75">
        <v>0</v>
      </c>
    </row>
    <row r="155" spans="1:21" x14ac:dyDescent="0.35">
      <c r="A155" s="29">
        <v>4</v>
      </c>
      <c r="B155" s="51" t="s">
        <v>76</v>
      </c>
      <c r="C155" s="48"/>
      <c r="D155" s="60"/>
      <c r="E155" s="60"/>
      <c r="F155" s="61"/>
      <c r="G155" s="91">
        <v>1680</v>
      </c>
      <c r="H155" s="80">
        <v>85000</v>
      </c>
      <c r="I155" s="31">
        <f t="shared" si="26"/>
        <v>142800000</v>
      </c>
      <c r="J155" s="92">
        <v>1680</v>
      </c>
      <c r="K155" s="80">
        <v>85000</v>
      </c>
      <c r="L155" s="31">
        <f t="shared" si="27"/>
        <v>142800000</v>
      </c>
      <c r="M155" s="72">
        <f t="shared" si="28"/>
        <v>0</v>
      </c>
      <c r="N155" s="80">
        <v>85000</v>
      </c>
      <c r="O155" s="73">
        <f t="shared" si="29"/>
        <v>0</v>
      </c>
      <c r="P155" s="93">
        <v>0</v>
      </c>
      <c r="Q155" s="31">
        <v>85000</v>
      </c>
      <c r="R155" s="75">
        <v>0</v>
      </c>
      <c r="S155" s="93">
        <v>0</v>
      </c>
      <c r="T155" s="31">
        <v>85000</v>
      </c>
      <c r="U155" s="75">
        <v>0</v>
      </c>
    </row>
    <row r="156" spans="1:21" x14ac:dyDescent="0.35">
      <c r="A156" s="29">
        <v>5</v>
      </c>
      <c r="B156" s="51" t="s">
        <v>76</v>
      </c>
      <c r="C156" s="48"/>
      <c r="D156" s="60"/>
      <c r="E156" s="60"/>
      <c r="F156" s="61"/>
      <c r="G156" s="91">
        <v>300</v>
      </c>
      <c r="H156" s="80">
        <v>87200</v>
      </c>
      <c r="I156" s="31">
        <f t="shared" si="26"/>
        <v>26160000</v>
      </c>
      <c r="J156" s="92">
        <v>300</v>
      </c>
      <c r="K156" s="80">
        <v>87200</v>
      </c>
      <c r="L156" s="31">
        <f t="shared" si="27"/>
        <v>26160000</v>
      </c>
      <c r="M156" s="72">
        <f t="shared" si="28"/>
        <v>0</v>
      </c>
      <c r="N156" s="80">
        <v>87200</v>
      </c>
      <c r="O156" s="73">
        <f t="shared" si="29"/>
        <v>0</v>
      </c>
      <c r="P156" s="93">
        <v>0</v>
      </c>
      <c r="Q156" s="31">
        <v>87200</v>
      </c>
      <c r="R156" s="75">
        <v>0</v>
      </c>
      <c r="S156" s="93">
        <v>0</v>
      </c>
      <c r="T156" s="31">
        <v>87200</v>
      </c>
      <c r="U156" s="75">
        <v>0</v>
      </c>
    </row>
    <row r="157" spans="1:21" x14ac:dyDescent="0.35">
      <c r="A157" s="29">
        <v>6</v>
      </c>
      <c r="B157" s="51" t="s">
        <v>77</v>
      </c>
      <c r="C157" s="48"/>
      <c r="D157" s="60"/>
      <c r="E157" s="60"/>
      <c r="F157" s="61"/>
      <c r="G157" s="94">
        <v>10801.6</v>
      </c>
      <c r="H157" s="80">
        <v>1000</v>
      </c>
      <c r="I157" s="31">
        <f t="shared" si="26"/>
        <v>10801600</v>
      </c>
      <c r="J157" s="94">
        <v>10801.6</v>
      </c>
      <c r="K157" s="80">
        <v>1000</v>
      </c>
      <c r="L157" s="31">
        <f t="shared" si="27"/>
        <v>10801600</v>
      </c>
      <c r="M157" s="72">
        <f t="shared" si="28"/>
        <v>0</v>
      </c>
      <c r="N157" s="80">
        <v>1000</v>
      </c>
      <c r="O157" s="73">
        <f t="shared" si="29"/>
        <v>0</v>
      </c>
      <c r="P157" s="93">
        <v>0</v>
      </c>
      <c r="Q157" s="31">
        <v>1000</v>
      </c>
      <c r="R157" s="75">
        <v>0</v>
      </c>
      <c r="S157" s="93">
        <v>0</v>
      </c>
      <c r="T157" s="31">
        <v>1000</v>
      </c>
      <c r="U157" s="75">
        <v>0</v>
      </c>
    </row>
    <row r="158" spans="1:21" ht="23" x14ac:dyDescent="0.35">
      <c r="A158" s="29">
        <v>7</v>
      </c>
      <c r="B158" s="51" t="s">
        <v>78</v>
      </c>
      <c r="C158" s="48"/>
      <c r="D158" s="60"/>
      <c r="E158" s="60"/>
      <c r="F158" s="61"/>
      <c r="G158" s="91">
        <v>100</v>
      </c>
      <c r="H158" s="80">
        <v>499286</v>
      </c>
      <c r="I158" s="31">
        <f t="shared" si="26"/>
        <v>49928600</v>
      </c>
      <c r="J158" s="92">
        <v>100</v>
      </c>
      <c r="K158" s="80">
        <v>499286</v>
      </c>
      <c r="L158" s="31">
        <f t="shared" si="27"/>
        <v>49928600</v>
      </c>
      <c r="M158" s="72">
        <f t="shared" si="28"/>
        <v>0</v>
      </c>
      <c r="N158" s="80">
        <v>499286</v>
      </c>
      <c r="O158" s="73">
        <f t="shared" si="29"/>
        <v>0</v>
      </c>
      <c r="P158" s="93">
        <v>0</v>
      </c>
      <c r="Q158" s="31">
        <v>499286</v>
      </c>
      <c r="R158" s="75">
        <v>0</v>
      </c>
      <c r="S158" s="93">
        <v>0</v>
      </c>
      <c r="T158" s="31">
        <v>499286</v>
      </c>
      <c r="U158" s="75">
        <v>0</v>
      </c>
    </row>
    <row r="159" spans="1:21" ht="23" x14ac:dyDescent="0.35">
      <c r="A159" s="29">
        <v>8</v>
      </c>
      <c r="B159" s="51" t="s">
        <v>79</v>
      </c>
      <c r="C159" s="48"/>
      <c r="D159" s="60"/>
      <c r="E159" s="60"/>
      <c r="F159" s="61"/>
      <c r="G159" s="91">
        <v>100</v>
      </c>
      <c r="H159" s="80">
        <v>2381910.5699999998</v>
      </c>
      <c r="I159" s="31">
        <f t="shared" si="26"/>
        <v>238191056.99999997</v>
      </c>
      <c r="J159" s="92">
        <v>95</v>
      </c>
      <c r="K159" s="80">
        <v>2381910.5699999998</v>
      </c>
      <c r="L159" s="31">
        <f t="shared" si="27"/>
        <v>226281504.14999998</v>
      </c>
      <c r="M159" s="32">
        <v>5</v>
      </c>
      <c r="N159" s="80">
        <v>2381910.5699999998</v>
      </c>
      <c r="O159" s="75">
        <f>M159*N159</f>
        <v>11909552.85</v>
      </c>
      <c r="P159" s="93">
        <v>5</v>
      </c>
      <c r="Q159" s="31">
        <v>2381910.5699999998</v>
      </c>
      <c r="R159" s="75">
        <v>11909552.85</v>
      </c>
      <c r="S159" s="93">
        <v>5</v>
      </c>
      <c r="T159" s="31">
        <v>2381910.5699999998</v>
      </c>
      <c r="U159" s="75">
        <v>11909552.85</v>
      </c>
    </row>
    <row r="160" spans="1:21" x14ac:dyDescent="0.35">
      <c r="A160" s="29">
        <v>9</v>
      </c>
      <c r="B160" s="51" t="s">
        <v>80</v>
      </c>
      <c r="C160" s="48"/>
      <c r="D160" s="60"/>
      <c r="E160" s="60"/>
      <c r="F160" s="61"/>
      <c r="G160" s="91">
        <v>2000</v>
      </c>
      <c r="H160" s="80">
        <v>21100</v>
      </c>
      <c r="I160" s="31">
        <f t="shared" si="26"/>
        <v>42200000</v>
      </c>
      <c r="J160" s="92">
        <v>2000</v>
      </c>
      <c r="K160" s="80">
        <v>21100</v>
      </c>
      <c r="L160" s="31">
        <f t="shared" si="27"/>
        <v>42200000</v>
      </c>
      <c r="M160" s="72">
        <f t="shared" si="28"/>
        <v>0</v>
      </c>
      <c r="N160" s="80">
        <v>21100</v>
      </c>
      <c r="O160" s="73">
        <f t="shared" si="29"/>
        <v>0</v>
      </c>
      <c r="P160" s="93">
        <v>0</v>
      </c>
      <c r="Q160" s="31">
        <v>21100</v>
      </c>
      <c r="R160" s="75">
        <v>0</v>
      </c>
      <c r="S160" s="93">
        <v>0</v>
      </c>
      <c r="T160" s="31">
        <v>21100</v>
      </c>
      <c r="U160" s="75">
        <v>0</v>
      </c>
    </row>
    <row r="161" spans="1:21" ht="23" x14ac:dyDescent="0.35">
      <c r="A161" s="29">
        <v>10</v>
      </c>
      <c r="B161" s="51" t="s">
        <v>81</v>
      </c>
      <c r="C161" s="48"/>
      <c r="D161" s="60"/>
      <c r="E161" s="60"/>
      <c r="F161" s="61"/>
      <c r="G161" s="91">
        <v>6</v>
      </c>
      <c r="H161" s="80">
        <v>4137000</v>
      </c>
      <c r="I161" s="31">
        <f t="shared" si="26"/>
        <v>24822000</v>
      </c>
      <c r="J161" s="92">
        <v>6</v>
      </c>
      <c r="K161" s="80">
        <v>4137000</v>
      </c>
      <c r="L161" s="31">
        <f t="shared" si="27"/>
        <v>24822000</v>
      </c>
      <c r="M161" s="72">
        <f t="shared" si="28"/>
        <v>0</v>
      </c>
      <c r="N161" s="80">
        <v>4137000</v>
      </c>
      <c r="O161" s="73">
        <f t="shared" si="29"/>
        <v>0</v>
      </c>
      <c r="P161" s="93">
        <v>0</v>
      </c>
      <c r="Q161" s="31">
        <v>4137000</v>
      </c>
      <c r="R161" s="75">
        <v>0</v>
      </c>
      <c r="S161" s="93">
        <v>0</v>
      </c>
      <c r="T161" s="31">
        <v>4137000</v>
      </c>
      <c r="U161" s="75">
        <v>0</v>
      </c>
    </row>
    <row r="162" spans="1:21" x14ac:dyDescent="0.35">
      <c r="A162" s="29">
        <v>11</v>
      </c>
      <c r="B162" s="51" t="s">
        <v>82</v>
      </c>
      <c r="C162" s="48"/>
      <c r="D162" s="60"/>
      <c r="E162" s="60"/>
      <c r="F162" s="61"/>
      <c r="G162" s="91">
        <v>3343</v>
      </c>
      <c r="H162" s="80">
        <v>10300</v>
      </c>
      <c r="I162" s="31">
        <f t="shared" si="26"/>
        <v>34432900</v>
      </c>
      <c r="J162" s="92">
        <v>3343</v>
      </c>
      <c r="K162" s="80">
        <v>10300</v>
      </c>
      <c r="L162" s="31">
        <f t="shared" si="27"/>
        <v>34432900</v>
      </c>
      <c r="M162" s="72">
        <f t="shared" si="28"/>
        <v>0</v>
      </c>
      <c r="N162" s="80">
        <v>10300</v>
      </c>
      <c r="O162" s="73">
        <f t="shared" si="29"/>
        <v>0</v>
      </c>
      <c r="P162" s="93">
        <v>0</v>
      </c>
      <c r="Q162" s="31">
        <v>10300</v>
      </c>
      <c r="R162" s="75">
        <v>0</v>
      </c>
      <c r="S162" s="93">
        <v>0</v>
      </c>
      <c r="T162" s="31">
        <v>10300</v>
      </c>
      <c r="U162" s="75">
        <v>0</v>
      </c>
    </row>
    <row r="163" spans="1:21" x14ac:dyDescent="0.35">
      <c r="A163" s="29">
        <v>12</v>
      </c>
      <c r="B163" s="51" t="s">
        <v>83</v>
      </c>
      <c r="C163" s="48"/>
      <c r="D163" s="60"/>
      <c r="E163" s="60"/>
      <c r="F163" s="61"/>
      <c r="G163" s="91">
        <v>50000</v>
      </c>
      <c r="H163" s="80">
        <v>600</v>
      </c>
      <c r="I163" s="31">
        <f t="shared" si="26"/>
        <v>30000000</v>
      </c>
      <c r="J163" s="92">
        <v>50000</v>
      </c>
      <c r="K163" s="80">
        <v>600</v>
      </c>
      <c r="L163" s="31">
        <f t="shared" si="27"/>
        <v>30000000</v>
      </c>
      <c r="M163" s="72">
        <f t="shared" si="28"/>
        <v>0</v>
      </c>
      <c r="N163" s="80">
        <v>600</v>
      </c>
      <c r="O163" s="73">
        <f t="shared" si="29"/>
        <v>0</v>
      </c>
      <c r="P163" s="93">
        <v>0</v>
      </c>
      <c r="Q163" s="31">
        <v>600</v>
      </c>
      <c r="R163" s="75">
        <v>0</v>
      </c>
      <c r="S163" s="93">
        <v>0</v>
      </c>
      <c r="T163" s="31">
        <v>600</v>
      </c>
      <c r="U163" s="75">
        <v>0</v>
      </c>
    </row>
    <row r="164" spans="1:21" x14ac:dyDescent="0.35">
      <c r="A164" s="29">
        <v>13</v>
      </c>
      <c r="B164" s="51" t="s">
        <v>83</v>
      </c>
      <c r="C164" s="48"/>
      <c r="D164" s="60"/>
      <c r="E164" s="60"/>
      <c r="F164" s="61"/>
      <c r="G164" s="91">
        <v>7577666</v>
      </c>
      <c r="H164" s="80">
        <v>1000</v>
      </c>
      <c r="I164" s="31">
        <f t="shared" si="26"/>
        <v>7577666000</v>
      </c>
      <c r="J164" s="91">
        <v>7577666</v>
      </c>
      <c r="K164" s="80">
        <v>1000</v>
      </c>
      <c r="L164" s="31">
        <f t="shared" si="27"/>
        <v>7577666000</v>
      </c>
      <c r="M164" s="72">
        <f t="shared" si="28"/>
        <v>0</v>
      </c>
      <c r="N164" s="95">
        <v>1000</v>
      </c>
      <c r="O164" s="73">
        <f t="shared" si="29"/>
        <v>0</v>
      </c>
      <c r="P164" s="93">
        <v>0</v>
      </c>
      <c r="Q164" s="31">
        <v>1000</v>
      </c>
      <c r="R164" s="75">
        <v>0</v>
      </c>
      <c r="S164" s="93">
        <v>0</v>
      </c>
      <c r="T164" s="31">
        <v>1000</v>
      </c>
      <c r="U164" s="75">
        <v>0</v>
      </c>
    </row>
    <row r="165" spans="1:21" x14ac:dyDescent="0.35">
      <c r="A165" s="29">
        <v>14</v>
      </c>
      <c r="B165" s="51" t="s">
        <v>83</v>
      </c>
      <c r="C165" s="48"/>
      <c r="D165" s="60"/>
      <c r="E165" s="60"/>
      <c r="F165" s="61"/>
      <c r="G165" s="91">
        <v>400</v>
      </c>
      <c r="H165" s="80">
        <v>50000</v>
      </c>
      <c r="I165" s="31">
        <f t="shared" si="26"/>
        <v>20000000</v>
      </c>
      <c r="J165" s="92">
        <v>400</v>
      </c>
      <c r="K165" s="80">
        <v>50000</v>
      </c>
      <c r="L165" s="31">
        <f t="shared" si="27"/>
        <v>20000000</v>
      </c>
      <c r="M165" s="72">
        <f t="shared" si="28"/>
        <v>0</v>
      </c>
      <c r="N165" s="80">
        <v>50000</v>
      </c>
      <c r="O165" s="73">
        <f t="shared" si="29"/>
        <v>0</v>
      </c>
      <c r="P165" s="93">
        <v>0</v>
      </c>
      <c r="Q165" s="31">
        <v>50000</v>
      </c>
      <c r="R165" s="75">
        <v>0</v>
      </c>
      <c r="S165" s="93">
        <v>0</v>
      </c>
      <c r="T165" s="31">
        <v>50000</v>
      </c>
      <c r="U165" s="75">
        <v>0</v>
      </c>
    </row>
    <row r="166" spans="1:21" x14ac:dyDescent="0.35">
      <c r="A166" s="29">
        <v>15</v>
      </c>
      <c r="B166" s="51" t="s">
        <v>84</v>
      </c>
      <c r="C166" s="48"/>
      <c r="D166" s="60"/>
      <c r="E166" s="60"/>
      <c r="F166" s="61"/>
      <c r="G166" s="94">
        <v>6370484.5700000003</v>
      </c>
      <c r="H166" s="80">
        <v>1000</v>
      </c>
      <c r="I166" s="31">
        <f t="shared" si="26"/>
        <v>6370484570</v>
      </c>
      <c r="J166" s="94">
        <v>6370484.5700000003</v>
      </c>
      <c r="K166" s="80">
        <v>1000</v>
      </c>
      <c r="L166" s="31">
        <f t="shared" si="27"/>
        <v>6370484570</v>
      </c>
      <c r="M166" s="72">
        <f t="shared" si="28"/>
        <v>0</v>
      </c>
      <c r="N166" s="80">
        <v>1000</v>
      </c>
      <c r="O166" s="73">
        <f t="shared" si="29"/>
        <v>0</v>
      </c>
      <c r="P166" s="93">
        <v>0</v>
      </c>
      <c r="Q166" s="31">
        <v>1000</v>
      </c>
      <c r="R166" s="75">
        <v>0</v>
      </c>
      <c r="S166" s="93">
        <v>0</v>
      </c>
      <c r="T166" s="31">
        <v>1000</v>
      </c>
      <c r="U166" s="75">
        <v>0</v>
      </c>
    </row>
    <row r="167" spans="1:21" x14ac:dyDescent="0.35">
      <c r="A167" s="29">
        <v>16</v>
      </c>
      <c r="B167" s="51" t="s">
        <v>85</v>
      </c>
      <c r="C167" s="48"/>
      <c r="D167" s="60"/>
      <c r="E167" s="60"/>
      <c r="F167" s="61"/>
      <c r="G167" s="91">
        <v>18160</v>
      </c>
      <c r="H167" s="80">
        <v>1000</v>
      </c>
      <c r="I167" s="31">
        <f t="shared" si="26"/>
        <v>18160000</v>
      </c>
      <c r="J167" s="92">
        <v>18160</v>
      </c>
      <c r="K167" s="80">
        <v>1000</v>
      </c>
      <c r="L167" s="31">
        <f t="shared" si="27"/>
        <v>18160000</v>
      </c>
      <c r="M167" s="72">
        <f t="shared" si="28"/>
        <v>0</v>
      </c>
      <c r="N167" s="80">
        <v>1000</v>
      </c>
      <c r="O167" s="73">
        <f t="shared" si="29"/>
        <v>0</v>
      </c>
      <c r="P167" s="93">
        <v>0</v>
      </c>
      <c r="Q167" s="31">
        <v>1000</v>
      </c>
      <c r="R167" s="75">
        <v>0</v>
      </c>
      <c r="S167" s="93">
        <v>0</v>
      </c>
      <c r="T167" s="31">
        <v>1000</v>
      </c>
      <c r="U167" s="75">
        <v>0</v>
      </c>
    </row>
    <row r="168" spans="1:21" x14ac:dyDescent="0.35">
      <c r="A168" s="181" t="s">
        <v>27</v>
      </c>
      <c r="B168" s="181"/>
      <c r="C168" s="62"/>
      <c r="D168" s="62"/>
      <c r="E168" s="62"/>
      <c r="F168" s="62"/>
      <c r="G168" s="63"/>
      <c r="H168" s="64"/>
      <c r="I168" s="62">
        <f>SUM(I152:I167)</f>
        <v>14870230727</v>
      </c>
      <c r="J168" s="65"/>
      <c r="K168" s="66"/>
      <c r="L168" s="62">
        <f>SUM(L152:L167)</f>
        <v>14858321174.15</v>
      </c>
      <c r="M168" s="67"/>
      <c r="N168" s="66"/>
      <c r="O168" s="96">
        <f>SUM(O152:O167)</f>
        <v>11909552.85</v>
      </c>
      <c r="P168" s="67"/>
      <c r="Q168" s="66"/>
      <c r="R168" s="96">
        <f>O168</f>
        <v>11909552.85</v>
      </c>
      <c r="S168" s="67"/>
      <c r="T168" s="66"/>
      <c r="U168" s="96">
        <f>R168</f>
        <v>11909552.85</v>
      </c>
    </row>
    <row r="169" spans="1:21" x14ac:dyDescent="0.35">
      <c r="A169" s="97" t="s">
        <v>86</v>
      </c>
      <c r="B169" s="182" t="s">
        <v>87</v>
      </c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</row>
    <row r="170" spans="1:21" x14ac:dyDescent="0.35">
      <c r="A170" s="29">
        <v>1</v>
      </c>
      <c r="B170" s="98" t="s">
        <v>88</v>
      </c>
      <c r="C170" s="48"/>
      <c r="D170" s="60"/>
      <c r="E170" s="60"/>
      <c r="F170" s="61"/>
      <c r="G170" s="56">
        <v>56050</v>
      </c>
      <c r="H170" s="57">
        <v>10000</v>
      </c>
      <c r="I170" s="31">
        <f t="shared" si="26"/>
        <v>560500000</v>
      </c>
      <c r="J170" s="56">
        <v>56050</v>
      </c>
      <c r="K170" s="57">
        <v>10000</v>
      </c>
      <c r="L170" s="31">
        <f t="shared" ref="L170" si="30">J170*K170</f>
        <v>560500000</v>
      </c>
      <c r="M170" s="32">
        <v>0</v>
      </c>
      <c r="N170" s="57">
        <v>10000</v>
      </c>
      <c r="O170" s="73">
        <f t="shared" ref="O170" si="31">M170*N170</f>
        <v>0</v>
      </c>
      <c r="P170" s="60"/>
      <c r="Q170" s="60"/>
      <c r="R170" s="73"/>
      <c r="S170" s="73"/>
      <c r="T170" s="60"/>
      <c r="U170" s="73"/>
    </row>
    <row r="171" spans="1:21" x14ac:dyDescent="0.35">
      <c r="A171" s="181" t="s">
        <v>27</v>
      </c>
      <c r="B171" s="181"/>
      <c r="C171" s="62"/>
      <c r="D171" s="62"/>
      <c r="E171" s="62"/>
      <c r="F171" s="62"/>
      <c r="G171" s="63"/>
      <c r="H171" s="64"/>
      <c r="I171" s="62">
        <f>I170</f>
        <v>560500000</v>
      </c>
      <c r="J171" s="65"/>
      <c r="K171" s="66"/>
      <c r="L171" s="62">
        <f>L170</f>
        <v>560500000</v>
      </c>
      <c r="M171" s="67"/>
      <c r="N171" s="66"/>
      <c r="O171" s="62">
        <f>O170</f>
        <v>0</v>
      </c>
      <c r="P171" s="67"/>
      <c r="Q171" s="66"/>
      <c r="R171" s="62">
        <f>R170</f>
        <v>0</v>
      </c>
      <c r="S171" s="67"/>
      <c r="T171" s="66"/>
      <c r="U171" s="62">
        <f>U170</f>
        <v>0</v>
      </c>
    </row>
    <row r="172" spans="1:21" x14ac:dyDescent="0.35">
      <c r="A172" s="97" t="s">
        <v>89</v>
      </c>
      <c r="B172" s="183" t="s">
        <v>90</v>
      </c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</row>
    <row r="173" spans="1:21" x14ac:dyDescent="0.35">
      <c r="A173" s="29">
        <v>1</v>
      </c>
      <c r="B173" s="51" t="s">
        <v>91</v>
      </c>
      <c r="C173" s="48" t="s">
        <v>36</v>
      </c>
      <c r="D173" s="60"/>
      <c r="E173" s="60"/>
      <c r="F173" s="61"/>
      <c r="G173" s="99">
        <v>180</v>
      </c>
      <c r="H173" s="57">
        <v>24000</v>
      </c>
      <c r="I173" s="31">
        <f t="shared" ref="I173:I187" si="32">G173*H173</f>
        <v>4320000</v>
      </c>
      <c r="J173" s="99">
        <v>180</v>
      </c>
      <c r="K173" s="57">
        <v>24000</v>
      </c>
      <c r="L173" s="31">
        <f t="shared" ref="L173:L187" si="33">J173*K173</f>
        <v>4320000</v>
      </c>
      <c r="M173" s="72">
        <f>G173-J173</f>
        <v>0</v>
      </c>
      <c r="N173" s="57">
        <v>24000</v>
      </c>
      <c r="O173" s="73">
        <f>M173*N173</f>
        <v>0</v>
      </c>
      <c r="P173" s="93">
        <v>0</v>
      </c>
      <c r="Q173" s="31">
        <v>24000</v>
      </c>
      <c r="R173" s="75">
        <v>0</v>
      </c>
      <c r="S173" s="93">
        <v>0</v>
      </c>
      <c r="T173" s="31">
        <v>24000</v>
      </c>
      <c r="U173" s="75">
        <v>0</v>
      </c>
    </row>
    <row r="174" spans="1:21" x14ac:dyDescent="0.35">
      <c r="A174" s="29">
        <v>2</v>
      </c>
      <c r="B174" s="51" t="s">
        <v>91</v>
      </c>
      <c r="C174" s="48" t="s">
        <v>36</v>
      </c>
      <c r="D174" s="60"/>
      <c r="E174" s="60"/>
      <c r="F174" s="61"/>
      <c r="G174" s="99">
        <v>77</v>
      </c>
      <c r="H174" s="57">
        <v>24100</v>
      </c>
      <c r="I174" s="31">
        <f t="shared" si="32"/>
        <v>1855700</v>
      </c>
      <c r="J174" s="99">
        <v>77</v>
      </c>
      <c r="K174" s="57">
        <v>24100</v>
      </c>
      <c r="L174" s="31">
        <f t="shared" si="33"/>
        <v>1855700</v>
      </c>
      <c r="M174" s="72">
        <f t="shared" ref="M174:M186" si="34">G174-J174</f>
        <v>0</v>
      </c>
      <c r="N174" s="57">
        <v>24100</v>
      </c>
      <c r="O174" s="73">
        <f t="shared" ref="O174:O187" si="35">M174*N174</f>
        <v>0</v>
      </c>
      <c r="P174" s="93">
        <v>0</v>
      </c>
      <c r="Q174" s="31">
        <v>24100</v>
      </c>
      <c r="R174" s="75">
        <v>0</v>
      </c>
      <c r="S174" s="93">
        <v>0</v>
      </c>
      <c r="T174" s="31">
        <v>24100</v>
      </c>
      <c r="U174" s="75">
        <v>0</v>
      </c>
    </row>
    <row r="175" spans="1:21" x14ac:dyDescent="0.35">
      <c r="A175" s="29">
        <v>3</v>
      </c>
      <c r="B175" s="51" t="s">
        <v>91</v>
      </c>
      <c r="C175" s="48" t="s">
        <v>36</v>
      </c>
      <c r="D175" s="60"/>
      <c r="E175" s="60"/>
      <c r="F175" s="61"/>
      <c r="G175" s="99">
        <v>11</v>
      </c>
      <c r="H175" s="57">
        <v>24500</v>
      </c>
      <c r="I175" s="31">
        <f t="shared" si="32"/>
        <v>269500</v>
      </c>
      <c r="J175" s="99">
        <v>11</v>
      </c>
      <c r="K175" s="57">
        <v>24500</v>
      </c>
      <c r="L175" s="31">
        <f t="shared" si="33"/>
        <v>269500</v>
      </c>
      <c r="M175" s="72">
        <f t="shared" si="34"/>
        <v>0</v>
      </c>
      <c r="N175" s="57">
        <v>24500</v>
      </c>
      <c r="O175" s="73">
        <f t="shared" si="35"/>
        <v>0</v>
      </c>
      <c r="P175" s="93">
        <v>0</v>
      </c>
      <c r="Q175" s="31">
        <v>24500</v>
      </c>
      <c r="R175" s="75">
        <v>0</v>
      </c>
      <c r="S175" s="93">
        <v>0</v>
      </c>
      <c r="T175" s="31">
        <v>24500</v>
      </c>
      <c r="U175" s="75">
        <v>0</v>
      </c>
    </row>
    <row r="176" spans="1:21" x14ac:dyDescent="0.35">
      <c r="A176" s="29">
        <v>4</v>
      </c>
      <c r="B176" s="51" t="s">
        <v>91</v>
      </c>
      <c r="C176" s="48" t="s">
        <v>36</v>
      </c>
      <c r="D176" s="60"/>
      <c r="E176" s="60"/>
      <c r="F176" s="61"/>
      <c r="G176" s="99">
        <v>178</v>
      </c>
      <c r="H176" s="57">
        <v>25000</v>
      </c>
      <c r="I176" s="31">
        <f t="shared" si="32"/>
        <v>4450000</v>
      </c>
      <c r="J176" s="99">
        <v>178</v>
      </c>
      <c r="K176" s="57">
        <v>25000</v>
      </c>
      <c r="L176" s="31">
        <f t="shared" si="33"/>
        <v>4450000</v>
      </c>
      <c r="M176" s="72">
        <f t="shared" si="34"/>
        <v>0</v>
      </c>
      <c r="N176" s="57">
        <v>25000</v>
      </c>
      <c r="O176" s="73">
        <f t="shared" si="35"/>
        <v>0</v>
      </c>
      <c r="P176" s="93">
        <v>0</v>
      </c>
      <c r="Q176" s="31">
        <v>25000</v>
      </c>
      <c r="R176" s="75">
        <v>0</v>
      </c>
      <c r="S176" s="93">
        <v>0</v>
      </c>
      <c r="T176" s="31">
        <v>25000</v>
      </c>
      <c r="U176" s="75">
        <v>0</v>
      </c>
    </row>
    <row r="177" spans="1:21" ht="23" x14ac:dyDescent="0.35">
      <c r="A177" s="29">
        <v>5</v>
      </c>
      <c r="B177" s="51" t="s">
        <v>92</v>
      </c>
      <c r="C177" s="48" t="s">
        <v>36</v>
      </c>
      <c r="D177" s="60"/>
      <c r="E177" s="60"/>
      <c r="F177" s="61"/>
      <c r="G177" s="99">
        <v>67</v>
      </c>
      <c r="H177" s="100">
        <v>44300</v>
      </c>
      <c r="I177" s="31">
        <f t="shared" si="32"/>
        <v>2968100</v>
      </c>
      <c r="J177" s="99">
        <v>67</v>
      </c>
      <c r="K177" s="100">
        <v>44300</v>
      </c>
      <c r="L177" s="31">
        <f t="shared" si="33"/>
        <v>2968100</v>
      </c>
      <c r="M177" s="72">
        <f t="shared" si="34"/>
        <v>0</v>
      </c>
      <c r="N177" s="100">
        <v>44300</v>
      </c>
      <c r="O177" s="73">
        <f t="shared" si="35"/>
        <v>0</v>
      </c>
      <c r="P177" s="93">
        <v>0</v>
      </c>
      <c r="Q177" s="31">
        <v>44300</v>
      </c>
      <c r="R177" s="75">
        <v>0</v>
      </c>
      <c r="S177" s="93">
        <v>0</v>
      </c>
      <c r="T177" s="31">
        <v>44300</v>
      </c>
      <c r="U177" s="75">
        <v>0</v>
      </c>
    </row>
    <row r="178" spans="1:21" ht="23" x14ac:dyDescent="0.35">
      <c r="A178" s="29">
        <v>6</v>
      </c>
      <c r="B178" s="51" t="s">
        <v>92</v>
      </c>
      <c r="C178" s="48" t="s">
        <v>36</v>
      </c>
      <c r="D178" s="60"/>
      <c r="E178" s="60"/>
      <c r="F178" s="61"/>
      <c r="G178" s="99">
        <v>361</v>
      </c>
      <c r="H178" s="101">
        <v>45000</v>
      </c>
      <c r="I178" s="31">
        <f t="shared" si="32"/>
        <v>16245000</v>
      </c>
      <c r="J178" s="99">
        <v>361</v>
      </c>
      <c r="K178" s="101">
        <v>45000</v>
      </c>
      <c r="L178" s="31">
        <f t="shared" si="33"/>
        <v>16245000</v>
      </c>
      <c r="M178" s="72">
        <f t="shared" si="34"/>
        <v>0</v>
      </c>
      <c r="N178" s="101">
        <v>45000</v>
      </c>
      <c r="O178" s="73">
        <f t="shared" si="35"/>
        <v>0</v>
      </c>
      <c r="P178" s="93">
        <v>0</v>
      </c>
      <c r="Q178" s="31">
        <v>45000</v>
      </c>
      <c r="R178" s="75">
        <v>0</v>
      </c>
      <c r="S178" s="93">
        <v>0</v>
      </c>
      <c r="T178" s="31">
        <v>45000</v>
      </c>
      <c r="U178" s="75">
        <v>0</v>
      </c>
    </row>
    <row r="179" spans="1:21" ht="23" x14ac:dyDescent="0.35">
      <c r="A179" s="29">
        <v>7</v>
      </c>
      <c r="B179" s="51" t="s">
        <v>93</v>
      </c>
      <c r="C179" s="48" t="s">
        <v>36</v>
      </c>
      <c r="D179" s="60"/>
      <c r="E179" s="60"/>
      <c r="F179" s="61"/>
      <c r="G179" s="99">
        <v>509</v>
      </c>
      <c r="H179" s="57">
        <v>10000</v>
      </c>
      <c r="I179" s="31">
        <f t="shared" si="32"/>
        <v>5090000</v>
      </c>
      <c r="J179" s="99">
        <v>509</v>
      </c>
      <c r="K179" s="57">
        <v>10000</v>
      </c>
      <c r="L179" s="31">
        <f t="shared" si="33"/>
        <v>5090000</v>
      </c>
      <c r="M179" s="72">
        <f t="shared" si="34"/>
        <v>0</v>
      </c>
      <c r="N179" s="57">
        <v>10000</v>
      </c>
      <c r="O179" s="73">
        <f t="shared" si="35"/>
        <v>0</v>
      </c>
      <c r="P179" s="93">
        <v>0</v>
      </c>
      <c r="Q179" s="31">
        <v>10000</v>
      </c>
      <c r="R179" s="75">
        <v>0</v>
      </c>
      <c r="S179" s="93">
        <v>0</v>
      </c>
      <c r="T179" s="31">
        <v>10000</v>
      </c>
      <c r="U179" s="75">
        <v>0</v>
      </c>
    </row>
    <row r="180" spans="1:21" x14ac:dyDescent="0.35">
      <c r="A180" s="29">
        <v>8</v>
      </c>
      <c r="B180" s="102" t="s">
        <v>94</v>
      </c>
      <c r="C180" s="48" t="s">
        <v>95</v>
      </c>
      <c r="D180" s="103">
        <v>3</v>
      </c>
      <c r="E180" s="104">
        <v>25300</v>
      </c>
      <c r="F180" s="89">
        <f t="shared" ref="F180" si="36">D180*E180</f>
        <v>75900</v>
      </c>
      <c r="G180" s="72">
        <v>0</v>
      </c>
      <c r="H180" s="104">
        <v>25300</v>
      </c>
      <c r="I180" s="89">
        <f t="shared" si="32"/>
        <v>0</v>
      </c>
      <c r="J180" s="72">
        <v>3</v>
      </c>
      <c r="K180" s="104">
        <v>25300</v>
      </c>
      <c r="L180" s="89">
        <f t="shared" si="33"/>
        <v>75900</v>
      </c>
      <c r="M180" s="72">
        <v>0</v>
      </c>
      <c r="N180" s="104">
        <v>25300</v>
      </c>
      <c r="O180" s="75">
        <f t="shared" si="35"/>
        <v>0</v>
      </c>
      <c r="P180" s="93">
        <v>0</v>
      </c>
      <c r="Q180" s="31">
        <v>25300</v>
      </c>
      <c r="R180" s="75">
        <v>0</v>
      </c>
      <c r="S180" s="93">
        <v>0</v>
      </c>
      <c r="T180" s="31">
        <v>25300</v>
      </c>
      <c r="U180" s="75">
        <v>0</v>
      </c>
    </row>
    <row r="181" spans="1:21" x14ac:dyDescent="0.35">
      <c r="A181" s="29">
        <v>9</v>
      </c>
      <c r="B181" s="51" t="s">
        <v>96</v>
      </c>
      <c r="C181" s="48" t="s">
        <v>36</v>
      </c>
      <c r="D181" s="60"/>
      <c r="E181" s="60"/>
      <c r="F181" s="61"/>
      <c r="G181" s="99">
        <v>4</v>
      </c>
      <c r="H181" s="57">
        <v>44000</v>
      </c>
      <c r="I181" s="31">
        <f t="shared" si="32"/>
        <v>176000</v>
      </c>
      <c r="J181" s="99">
        <v>4</v>
      </c>
      <c r="K181" s="57">
        <v>44000</v>
      </c>
      <c r="L181" s="31">
        <f t="shared" si="33"/>
        <v>176000</v>
      </c>
      <c r="M181" s="72">
        <f t="shared" si="34"/>
        <v>0</v>
      </c>
      <c r="N181" s="57">
        <v>44000</v>
      </c>
      <c r="O181" s="73">
        <f t="shared" si="35"/>
        <v>0</v>
      </c>
      <c r="P181" s="93">
        <v>0</v>
      </c>
      <c r="Q181" s="31">
        <v>44000</v>
      </c>
      <c r="R181" s="75">
        <v>0</v>
      </c>
      <c r="S181" s="93">
        <v>0</v>
      </c>
      <c r="T181" s="31">
        <v>44000</v>
      </c>
      <c r="U181" s="75">
        <v>0</v>
      </c>
    </row>
    <row r="182" spans="1:21" x14ac:dyDescent="0.35">
      <c r="A182" s="29">
        <v>10</v>
      </c>
      <c r="B182" s="51" t="s">
        <v>96</v>
      </c>
      <c r="C182" s="48" t="s">
        <v>36</v>
      </c>
      <c r="D182" s="60"/>
      <c r="E182" s="60"/>
      <c r="F182" s="61"/>
      <c r="G182" s="99">
        <v>62</v>
      </c>
      <c r="H182" s="57">
        <v>44300</v>
      </c>
      <c r="I182" s="31">
        <f t="shared" si="32"/>
        <v>2746600</v>
      </c>
      <c r="J182" s="99">
        <v>62</v>
      </c>
      <c r="K182" s="57">
        <v>44300</v>
      </c>
      <c r="L182" s="31">
        <f t="shared" si="33"/>
        <v>2746600</v>
      </c>
      <c r="M182" s="72">
        <f t="shared" si="34"/>
        <v>0</v>
      </c>
      <c r="N182" s="57">
        <v>44300</v>
      </c>
      <c r="O182" s="73">
        <f t="shared" si="35"/>
        <v>0</v>
      </c>
      <c r="P182" s="93">
        <v>0</v>
      </c>
      <c r="Q182" s="31">
        <v>44300</v>
      </c>
      <c r="R182" s="75">
        <v>0</v>
      </c>
      <c r="S182" s="93">
        <v>0</v>
      </c>
      <c r="T182" s="31">
        <v>44300</v>
      </c>
      <c r="U182" s="75">
        <v>0</v>
      </c>
    </row>
    <row r="183" spans="1:21" x14ac:dyDescent="0.35">
      <c r="A183" s="29">
        <v>11</v>
      </c>
      <c r="B183" s="51" t="s">
        <v>96</v>
      </c>
      <c r="C183" s="48" t="s">
        <v>36</v>
      </c>
      <c r="D183" s="60"/>
      <c r="E183" s="60"/>
      <c r="F183" s="61"/>
      <c r="G183" s="99">
        <v>520</v>
      </c>
      <c r="H183" s="57">
        <v>45000</v>
      </c>
      <c r="I183" s="31">
        <f t="shared" si="32"/>
        <v>23400000</v>
      </c>
      <c r="J183" s="99">
        <v>520</v>
      </c>
      <c r="K183" s="57">
        <v>45000</v>
      </c>
      <c r="L183" s="31">
        <f t="shared" si="33"/>
        <v>23400000</v>
      </c>
      <c r="M183" s="72">
        <f t="shared" si="34"/>
        <v>0</v>
      </c>
      <c r="N183" s="57">
        <v>45000</v>
      </c>
      <c r="O183" s="73">
        <f t="shared" si="35"/>
        <v>0</v>
      </c>
      <c r="P183" s="93">
        <v>0</v>
      </c>
      <c r="Q183" s="31">
        <v>45000</v>
      </c>
      <c r="R183" s="75">
        <v>0</v>
      </c>
      <c r="S183" s="93">
        <v>0</v>
      </c>
      <c r="T183" s="31">
        <v>45000</v>
      </c>
      <c r="U183" s="75">
        <v>0</v>
      </c>
    </row>
    <row r="184" spans="1:21" x14ac:dyDescent="0.35">
      <c r="A184" s="29">
        <v>12</v>
      </c>
      <c r="B184" s="51" t="s">
        <v>97</v>
      </c>
      <c r="C184" s="48" t="s">
        <v>36</v>
      </c>
      <c r="D184" s="60"/>
      <c r="E184" s="60"/>
      <c r="F184" s="61"/>
      <c r="G184" s="99">
        <v>100</v>
      </c>
      <c r="H184" s="57">
        <v>24000</v>
      </c>
      <c r="I184" s="31">
        <f t="shared" si="32"/>
        <v>2400000</v>
      </c>
      <c r="J184" s="99">
        <v>100</v>
      </c>
      <c r="K184" s="57">
        <v>24000</v>
      </c>
      <c r="L184" s="31">
        <f t="shared" si="33"/>
        <v>2400000</v>
      </c>
      <c r="M184" s="72">
        <f t="shared" si="34"/>
        <v>0</v>
      </c>
      <c r="N184" s="57">
        <v>24000</v>
      </c>
      <c r="O184" s="73">
        <f t="shared" si="35"/>
        <v>0</v>
      </c>
      <c r="P184" s="93">
        <v>0</v>
      </c>
      <c r="Q184" s="31">
        <v>24000</v>
      </c>
      <c r="R184" s="75">
        <v>0</v>
      </c>
      <c r="S184" s="93">
        <v>0</v>
      </c>
      <c r="T184" s="31">
        <v>24000</v>
      </c>
      <c r="U184" s="75">
        <v>0</v>
      </c>
    </row>
    <row r="185" spans="1:21" x14ac:dyDescent="0.35">
      <c r="A185" s="29">
        <v>13</v>
      </c>
      <c r="B185" s="51" t="s">
        <v>97</v>
      </c>
      <c r="C185" s="48" t="s">
        <v>36</v>
      </c>
      <c r="D185" s="60"/>
      <c r="E185" s="60"/>
      <c r="F185" s="61"/>
      <c r="G185" s="99">
        <v>99</v>
      </c>
      <c r="H185" s="57">
        <v>24100</v>
      </c>
      <c r="I185" s="31">
        <f t="shared" si="32"/>
        <v>2385900</v>
      </c>
      <c r="J185" s="99">
        <v>99</v>
      </c>
      <c r="K185" s="57">
        <v>24100</v>
      </c>
      <c r="L185" s="31">
        <f t="shared" si="33"/>
        <v>2385900</v>
      </c>
      <c r="M185" s="72">
        <f t="shared" si="34"/>
        <v>0</v>
      </c>
      <c r="N185" s="57">
        <v>24100</v>
      </c>
      <c r="O185" s="73">
        <f t="shared" si="35"/>
        <v>0</v>
      </c>
      <c r="P185" s="93">
        <v>0</v>
      </c>
      <c r="Q185" s="31">
        <v>24100</v>
      </c>
      <c r="R185" s="75">
        <v>0</v>
      </c>
      <c r="S185" s="93">
        <v>0</v>
      </c>
      <c r="T185" s="31">
        <v>24100</v>
      </c>
      <c r="U185" s="75">
        <v>0</v>
      </c>
    </row>
    <row r="186" spans="1:21" x14ac:dyDescent="0.35">
      <c r="A186" s="29">
        <v>14</v>
      </c>
      <c r="B186" s="51" t="s">
        <v>97</v>
      </c>
      <c r="C186" s="48" t="s">
        <v>36</v>
      </c>
      <c r="D186" s="60"/>
      <c r="E186" s="60"/>
      <c r="F186" s="61"/>
      <c r="G186" s="99">
        <v>178</v>
      </c>
      <c r="H186" s="57">
        <v>25000</v>
      </c>
      <c r="I186" s="31">
        <f t="shared" si="32"/>
        <v>4450000</v>
      </c>
      <c r="J186" s="99">
        <v>178</v>
      </c>
      <c r="K186" s="57">
        <v>25000</v>
      </c>
      <c r="L186" s="31">
        <f t="shared" si="33"/>
        <v>4450000</v>
      </c>
      <c r="M186" s="72">
        <f t="shared" si="34"/>
        <v>0</v>
      </c>
      <c r="N186" s="57">
        <v>25000</v>
      </c>
      <c r="O186" s="73">
        <f t="shared" si="35"/>
        <v>0</v>
      </c>
      <c r="P186" s="93">
        <v>0</v>
      </c>
      <c r="Q186" s="31">
        <v>25000</v>
      </c>
      <c r="R186" s="75">
        <v>0</v>
      </c>
      <c r="S186" s="93">
        <v>0</v>
      </c>
      <c r="T186" s="31">
        <v>25000</v>
      </c>
      <c r="U186" s="75">
        <v>0</v>
      </c>
    </row>
    <row r="187" spans="1:21" ht="23" x14ac:dyDescent="0.35">
      <c r="A187" s="29">
        <v>15</v>
      </c>
      <c r="B187" s="102" t="s">
        <v>98</v>
      </c>
      <c r="C187" s="48" t="s">
        <v>95</v>
      </c>
      <c r="D187" s="103">
        <v>3</v>
      </c>
      <c r="E187" s="104">
        <v>41400</v>
      </c>
      <c r="F187" s="89">
        <f t="shared" ref="F187" si="37">D187*E187</f>
        <v>124200</v>
      </c>
      <c r="G187" s="72">
        <v>0</v>
      </c>
      <c r="H187" s="104">
        <v>41400</v>
      </c>
      <c r="I187" s="89">
        <f t="shared" si="32"/>
        <v>0</v>
      </c>
      <c r="J187" s="72">
        <v>3</v>
      </c>
      <c r="K187" s="104">
        <v>41400</v>
      </c>
      <c r="L187" s="89">
        <f t="shared" si="33"/>
        <v>124200</v>
      </c>
      <c r="M187" s="72">
        <v>0</v>
      </c>
      <c r="N187" s="104">
        <v>41400</v>
      </c>
      <c r="O187" s="75">
        <f t="shared" si="35"/>
        <v>0</v>
      </c>
      <c r="P187" s="93">
        <v>0</v>
      </c>
      <c r="Q187" s="31">
        <v>41400</v>
      </c>
      <c r="R187" s="75">
        <v>0</v>
      </c>
      <c r="S187" s="93">
        <v>3</v>
      </c>
      <c r="T187" s="31">
        <v>41400</v>
      </c>
      <c r="U187" s="75">
        <v>0</v>
      </c>
    </row>
    <row r="188" spans="1:21" x14ac:dyDescent="0.35">
      <c r="A188" s="181" t="s">
        <v>27</v>
      </c>
      <c r="B188" s="181"/>
      <c r="C188" s="62"/>
      <c r="D188" s="62"/>
      <c r="E188" s="62"/>
      <c r="F188" s="62">
        <f>SUM(F173:F187)</f>
        <v>200100</v>
      </c>
      <c r="G188" s="63"/>
      <c r="H188" s="64"/>
      <c r="I188" s="62">
        <f>SUM(I173:I186)</f>
        <v>70756800</v>
      </c>
      <c r="J188" s="65"/>
      <c r="K188" s="66"/>
      <c r="L188" s="62">
        <f>F188+I188</f>
        <v>70956900</v>
      </c>
      <c r="M188" s="67"/>
      <c r="N188" s="66"/>
      <c r="O188" s="62">
        <f>SUM(O173:O187)</f>
        <v>0</v>
      </c>
      <c r="P188" s="67"/>
      <c r="Q188" s="66"/>
      <c r="R188" s="62">
        <f>SUM(R173:R187)</f>
        <v>0</v>
      </c>
      <c r="S188" s="67"/>
      <c r="T188" s="66"/>
      <c r="U188" s="62">
        <f>SUM(U173:U187)</f>
        <v>0</v>
      </c>
    </row>
    <row r="189" spans="1:21" x14ac:dyDescent="0.35">
      <c r="A189" s="84" t="s">
        <v>99</v>
      </c>
      <c r="B189" s="182" t="s">
        <v>100</v>
      </c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</row>
    <row r="190" spans="1:21" x14ac:dyDescent="0.35">
      <c r="A190" s="29">
        <v>1</v>
      </c>
      <c r="B190" s="51" t="s">
        <v>101</v>
      </c>
      <c r="C190" s="48" t="s">
        <v>36</v>
      </c>
      <c r="D190" s="60"/>
      <c r="E190" s="60"/>
      <c r="F190" s="61"/>
      <c r="G190" s="99">
        <v>126</v>
      </c>
      <c r="H190" s="57">
        <v>600000</v>
      </c>
      <c r="I190" s="31">
        <f t="shared" ref="I190:I205" si="38">G190*H190</f>
        <v>75600000</v>
      </c>
      <c r="J190" s="99">
        <v>126</v>
      </c>
      <c r="K190" s="57">
        <v>600000</v>
      </c>
      <c r="L190" s="31">
        <f t="shared" ref="L190:L205" si="39">J190*K190</f>
        <v>75600000</v>
      </c>
      <c r="M190" s="72">
        <f>G190-J190</f>
        <v>0</v>
      </c>
      <c r="N190" s="57">
        <v>600000</v>
      </c>
      <c r="O190" s="73">
        <f>M190*N190</f>
        <v>0</v>
      </c>
      <c r="P190" s="93">
        <v>0</v>
      </c>
      <c r="Q190" s="31">
        <v>600000</v>
      </c>
      <c r="R190" s="75">
        <v>0</v>
      </c>
      <c r="S190" s="93">
        <v>0</v>
      </c>
      <c r="T190" s="31">
        <v>600000</v>
      </c>
      <c r="U190" s="75">
        <v>0</v>
      </c>
    </row>
    <row r="191" spans="1:21" x14ac:dyDescent="0.35">
      <c r="A191" s="29">
        <v>2</v>
      </c>
      <c r="B191" s="51" t="s">
        <v>102</v>
      </c>
      <c r="C191" s="48" t="s">
        <v>36</v>
      </c>
      <c r="D191" s="60"/>
      <c r="E191" s="60"/>
      <c r="F191" s="61"/>
      <c r="G191" s="99">
        <v>25</v>
      </c>
      <c r="H191" s="57">
        <v>27504</v>
      </c>
      <c r="I191" s="31">
        <f t="shared" si="38"/>
        <v>687600</v>
      </c>
      <c r="J191" s="99">
        <v>25</v>
      </c>
      <c r="K191" s="57">
        <v>27504</v>
      </c>
      <c r="L191" s="31">
        <f t="shared" si="39"/>
        <v>687600</v>
      </c>
      <c r="M191" s="72">
        <f t="shared" ref="M191:M205" si="40">G191-J191</f>
        <v>0</v>
      </c>
      <c r="N191" s="57">
        <v>27504</v>
      </c>
      <c r="O191" s="73">
        <f t="shared" ref="O191:O205" si="41">M191*N191</f>
        <v>0</v>
      </c>
      <c r="P191" s="93">
        <v>0</v>
      </c>
      <c r="Q191" s="31">
        <v>27504</v>
      </c>
      <c r="R191" s="75">
        <v>0</v>
      </c>
      <c r="S191" s="93">
        <v>0</v>
      </c>
      <c r="T191" s="31">
        <v>27504</v>
      </c>
      <c r="U191" s="75">
        <v>0</v>
      </c>
    </row>
    <row r="192" spans="1:21" x14ac:dyDescent="0.35">
      <c r="A192" s="29">
        <v>3</v>
      </c>
      <c r="B192" s="51" t="s">
        <v>102</v>
      </c>
      <c r="C192" s="48" t="s">
        <v>36</v>
      </c>
      <c r="D192" s="60"/>
      <c r="E192" s="60"/>
      <c r="F192" s="61"/>
      <c r="G192" s="99">
        <v>1787</v>
      </c>
      <c r="H192" s="57">
        <v>28000</v>
      </c>
      <c r="I192" s="31">
        <f t="shared" si="38"/>
        <v>50036000</v>
      </c>
      <c r="J192" s="99">
        <v>1787</v>
      </c>
      <c r="K192" s="57">
        <v>28000</v>
      </c>
      <c r="L192" s="31">
        <f t="shared" si="39"/>
        <v>50036000</v>
      </c>
      <c r="M192" s="72">
        <f t="shared" si="40"/>
        <v>0</v>
      </c>
      <c r="N192" s="57">
        <v>28000</v>
      </c>
      <c r="O192" s="73">
        <f t="shared" si="41"/>
        <v>0</v>
      </c>
      <c r="P192" s="93">
        <v>0</v>
      </c>
      <c r="Q192" s="31">
        <v>28000</v>
      </c>
      <c r="R192" s="75">
        <v>0</v>
      </c>
      <c r="S192" s="93">
        <v>0</v>
      </c>
      <c r="T192" s="31">
        <v>28000</v>
      </c>
      <c r="U192" s="75">
        <v>0</v>
      </c>
    </row>
    <row r="193" spans="1:21" x14ac:dyDescent="0.35">
      <c r="A193" s="29">
        <v>4</v>
      </c>
      <c r="B193" s="51" t="s">
        <v>102</v>
      </c>
      <c r="C193" s="48" t="s">
        <v>36</v>
      </c>
      <c r="D193" s="60"/>
      <c r="E193" s="60"/>
      <c r="F193" s="61"/>
      <c r="G193" s="99">
        <v>22</v>
      </c>
      <c r="H193" s="57">
        <v>28700</v>
      </c>
      <c r="I193" s="31">
        <f t="shared" si="38"/>
        <v>631400</v>
      </c>
      <c r="J193" s="99">
        <v>22</v>
      </c>
      <c r="K193" s="57">
        <v>28700</v>
      </c>
      <c r="L193" s="31">
        <f t="shared" si="39"/>
        <v>631400</v>
      </c>
      <c r="M193" s="72">
        <f t="shared" si="40"/>
        <v>0</v>
      </c>
      <c r="N193" s="57">
        <v>28700</v>
      </c>
      <c r="O193" s="73">
        <f t="shared" si="41"/>
        <v>0</v>
      </c>
      <c r="P193" s="93">
        <v>0</v>
      </c>
      <c r="Q193" s="31">
        <v>28700</v>
      </c>
      <c r="R193" s="75">
        <v>0</v>
      </c>
      <c r="S193" s="93">
        <v>0</v>
      </c>
      <c r="T193" s="31">
        <v>28700</v>
      </c>
      <c r="U193" s="75">
        <v>0</v>
      </c>
    </row>
    <row r="194" spans="1:21" x14ac:dyDescent="0.35">
      <c r="A194" s="29">
        <v>5</v>
      </c>
      <c r="B194" s="51" t="s">
        <v>103</v>
      </c>
      <c r="C194" s="48" t="s">
        <v>36</v>
      </c>
      <c r="D194" s="60"/>
      <c r="E194" s="60"/>
      <c r="F194" s="61"/>
      <c r="G194" s="99">
        <v>620</v>
      </c>
      <c r="H194" s="57">
        <v>240000</v>
      </c>
      <c r="I194" s="31">
        <f t="shared" si="38"/>
        <v>148800000</v>
      </c>
      <c r="J194" s="99">
        <v>620</v>
      </c>
      <c r="K194" s="57">
        <v>240000</v>
      </c>
      <c r="L194" s="31">
        <f t="shared" si="39"/>
        <v>148800000</v>
      </c>
      <c r="M194" s="72">
        <f t="shared" si="40"/>
        <v>0</v>
      </c>
      <c r="N194" s="57">
        <v>240000</v>
      </c>
      <c r="O194" s="73">
        <f t="shared" si="41"/>
        <v>0</v>
      </c>
      <c r="P194" s="93">
        <v>0</v>
      </c>
      <c r="Q194" s="31">
        <v>240000</v>
      </c>
      <c r="R194" s="75">
        <v>0</v>
      </c>
      <c r="S194" s="93">
        <v>0</v>
      </c>
      <c r="T194" s="31">
        <v>240000</v>
      </c>
      <c r="U194" s="75">
        <v>0</v>
      </c>
    </row>
    <row r="195" spans="1:21" x14ac:dyDescent="0.35">
      <c r="A195" s="29">
        <v>6</v>
      </c>
      <c r="B195" s="51" t="s">
        <v>104</v>
      </c>
      <c r="C195" s="48" t="s">
        <v>36</v>
      </c>
      <c r="D195" s="60"/>
      <c r="E195" s="60"/>
      <c r="F195" s="61"/>
      <c r="G195" s="99">
        <v>210</v>
      </c>
      <c r="H195" s="57">
        <v>100000</v>
      </c>
      <c r="I195" s="31">
        <f t="shared" si="38"/>
        <v>21000000</v>
      </c>
      <c r="J195" s="99">
        <v>210</v>
      </c>
      <c r="K195" s="57">
        <v>100000</v>
      </c>
      <c r="L195" s="31">
        <f t="shared" si="39"/>
        <v>21000000</v>
      </c>
      <c r="M195" s="72">
        <f t="shared" si="40"/>
        <v>0</v>
      </c>
      <c r="N195" s="57">
        <v>100000</v>
      </c>
      <c r="O195" s="73">
        <f t="shared" si="41"/>
        <v>0</v>
      </c>
      <c r="P195" s="93">
        <v>0</v>
      </c>
      <c r="Q195" s="31">
        <v>100000</v>
      </c>
      <c r="R195" s="75">
        <v>0</v>
      </c>
      <c r="S195" s="93">
        <v>0</v>
      </c>
      <c r="T195" s="31">
        <v>100000</v>
      </c>
      <c r="U195" s="75">
        <v>0</v>
      </c>
    </row>
    <row r="196" spans="1:21" x14ac:dyDescent="0.35">
      <c r="A196" s="29">
        <v>7</v>
      </c>
      <c r="B196" s="51" t="s">
        <v>105</v>
      </c>
      <c r="C196" s="48" t="s">
        <v>36</v>
      </c>
      <c r="D196" s="60"/>
      <c r="E196" s="60"/>
      <c r="F196" s="61"/>
      <c r="G196" s="99">
        <v>566</v>
      </c>
      <c r="H196" s="57">
        <v>60000</v>
      </c>
      <c r="I196" s="31">
        <f t="shared" si="38"/>
        <v>33960000</v>
      </c>
      <c r="J196" s="99">
        <v>566</v>
      </c>
      <c r="K196" s="57">
        <v>60000</v>
      </c>
      <c r="L196" s="31">
        <f t="shared" si="39"/>
        <v>33960000</v>
      </c>
      <c r="M196" s="72">
        <f t="shared" si="40"/>
        <v>0</v>
      </c>
      <c r="N196" s="57">
        <v>60000</v>
      </c>
      <c r="O196" s="73">
        <f t="shared" si="41"/>
        <v>0</v>
      </c>
      <c r="P196" s="93">
        <v>0</v>
      </c>
      <c r="Q196" s="31">
        <v>60000</v>
      </c>
      <c r="R196" s="75">
        <v>0</v>
      </c>
      <c r="S196" s="93">
        <v>0</v>
      </c>
      <c r="T196" s="31">
        <v>60000</v>
      </c>
      <c r="U196" s="75">
        <v>0</v>
      </c>
    </row>
    <row r="197" spans="1:21" x14ac:dyDescent="0.35">
      <c r="A197" s="29">
        <v>8</v>
      </c>
      <c r="B197" s="51" t="s">
        <v>106</v>
      </c>
      <c r="C197" s="48" t="s">
        <v>36</v>
      </c>
      <c r="D197" s="60"/>
      <c r="E197" s="60"/>
      <c r="F197" s="61"/>
      <c r="G197" s="99">
        <v>340</v>
      </c>
      <c r="H197" s="57">
        <v>140000</v>
      </c>
      <c r="I197" s="31">
        <f t="shared" si="38"/>
        <v>47600000</v>
      </c>
      <c r="J197" s="99">
        <v>340</v>
      </c>
      <c r="K197" s="57">
        <v>140000</v>
      </c>
      <c r="L197" s="31">
        <f t="shared" si="39"/>
        <v>47600000</v>
      </c>
      <c r="M197" s="72">
        <f t="shared" si="40"/>
        <v>0</v>
      </c>
      <c r="N197" s="57">
        <v>140000</v>
      </c>
      <c r="O197" s="73">
        <f t="shared" si="41"/>
        <v>0</v>
      </c>
      <c r="P197" s="93">
        <v>0</v>
      </c>
      <c r="Q197" s="31">
        <v>140000</v>
      </c>
      <c r="R197" s="75">
        <v>0</v>
      </c>
      <c r="S197" s="93">
        <v>0</v>
      </c>
      <c r="T197" s="31">
        <v>140000</v>
      </c>
      <c r="U197" s="75">
        <v>0</v>
      </c>
    </row>
    <row r="198" spans="1:21" x14ac:dyDescent="0.35">
      <c r="A198" s="29">
        <v>9</v>
      </c>
      <c r="B198" s="51" t="s">
        <v>107</v>
      </c>
      <c r="C198" s="48" t="s">
        <v>36</v>
      </c>
      <c r="D198" s="60"/>
      <c r="E198" s="60"/>
      <c r="F198" s="61"/>
      <c r="G198" s="99">
        <v>46</v>
      </c>
      <c r="H198" s="57">
        <v>23900</v>
      </c>
      <c r="I198" s="31">
        <f t="shared" si="38"/>
        <v>1099400</v>
      </c>
      <c r="J198" s="99">
        <v>46</v>
      </c>
      <c r="K198" s="57">
        <v>23900</v>
      </c>
      <c r="L198" s="31">
        <f t="shared" si="39"/>
        <v>1099400</v>
      </c>
      <c r="M198" s="72">
        <f t="shared" si="40"/>
        <v>0</v>
      </c>
      <c r="N198" s="57">
        <v>23900</v>
      </c>
      <c r="O198" s="73">
        <f t="shared" si="41"/>
        <v>0</v>
      </c>
      <c r="P198" s="93">
        <v>0</v>
      </c>
      <c r="Q198" s="31">
        <v>23900</v>
      </c>
      <c r="R198" s="75">
        <v>0</v>
      </c>
      <c r="S198" s="93">
        <v>0</v>
      </c>
      <c r="T198" s="31">
        <v>23900</v>
      </c>
      <c r="U198" s="75">
        <v>0</v>
      </c>
    </row>
    <row r="199" spans="1:21" x14ac:dyDescent="0.35">
      <c r="A199" s="29">
        <v>10</v>
      </c>
      <c r="B199" s="51" t="s">
        <v>107</v>
      </c>
      <c r="C199" s="48" t="s">
        <v>36</v>
      </c>
      <c r="D199" s="60"/>
      <c r="E199" s="60"/>
      <c r="F199" s="61"/>
      <c r="G199" s="99">
        <v>60</v>
      </c>
      <c r="H199" s="57">
        <v>24655</v>
      </c>
      <c r="I199" s="31">
        <f t="shared" si="38"/>
        <v>1479300</v>
      </c>
      <c r="J199" s="99">
        <v>60</v>
      </c>
      <c r="K199" s="57">
        <v>24655</v>
      </c>
      <c r="L199" s="31">
        <f t="shared" si="39"/>
        <v>1479300</v>
      </c>
      <c r="M199" s="72">
        <f t="shared" si="40"/>
        <v>0</v>
      </c>
      <c r="N199" s="57">
        <v>24655</v>
      </c>
      <c r="O199" s="73">
        <f t="shared" si="41"/>
        <v>0</v>
      </c>
      <c r="P199" s="93">
        <v>0</v>
      </c>
      <c r="Q199" s="31">
        <v>24655</v>
      </c>
      <c r="R199" s="75">
        <v>0</v>
      </c>
      <c r="S199" s="93">
        <v>0</v>
      </c>
      <c r="T199" s="31">
        <v>24655</v>
      </c>
      <c r="U199" s="75">
        <v>0</v>
      </c>
    </row>
    <row r="200" spans="1:21" x14ac:dyDescent="0.35">
      <c r="A200" s="29">
        <v>11</v>
      </c>
      <c r="B200" s="51" t="s">
        <v>107</v>
      </c>
      <c r="C200" s="48" t="s">
        <v>36</v>
      </c>
      <c r="D200" s="60"/>
      <c r="E200" s="60"/>
      <c r="F200" s="61"/>
      <c r="G200" s="99">
        <v>900</v>
      </c>
      <c r="H200" s="57">
        <v>25000</v>
      </c>
      <c r="I200" s="31">
        <f t="shared" si="38"/>
        <v>22500000</v>
      </c>
      <c r="J200" s="99">
        <v>900</v>
      </c>
      <c r="K200" s="57">
        <v>25000</v>
      </c>
      <c r="L200" s="31">
        <f t="shared" si="39"/>
        <v>22500000</v>
      </c>
      <c r="M200" s="72">
        <f t="shared" si="40"/>
        <v>0</v>
      </c>
      <c r="N200" s="57">
        <v>25000</v>
      </c>
      <c r="O200" s="73">
        <f t="shared" si="41"/>
        <v>0</v>
      </c>
      <c r="P200" s="93">
        <v>0</v>
      </c>
      <c r="Q200" s="31">
        <v>25000</v>
      </c>
      <c r="R200" s="75">
        <v>0</v>
      </c>
      <c r="S200" s="93">
        <v>0</v>
      </c>
      <c r="T200" s="31">
        <v>25000</v>
      </c>
      <c r="U200" s="75">
        <v>0</v>
      </c>
    </row>
    <row r="201" spans="1:21" x14ac:dyDescent="0.35">
      <c r="A201" s="29">
        <v>12</v>
      </c>
      <c r="B201" s="51" t="s">
        <v>107</v>
      </c>
      <c r="C201" s="48" t="s">
        <v>36</v>
      </c>
      <c r="D201" s="60"/>
      <c r="E201" s="60"/>
      <c r="F201" s="61"/>
      <c r="G201" s="99">
        <v>11</v>
      </c>
      <c r="H201" s="57">
        <v>25500</v>
      </c>
      <c r="I201" s="31">
        <f t="shared" si="38"/>
        <v>280500</v>
      </c>
      <c r="J201" s="99">
        <v>11</v>
      </c>
      <c r="K201" s="57">
        <v>25500</v>
      </c>
      <c r="L201" s="31">
        <f t="shared" si="39"/>
        <v>280500</v>
      </c>
      <c r="M201" s="72">
        <f t="shared" si="40"/>
        <v>0</v>
      </c>
      <c r="N201" s="57">
        <v>25500</v>
      </c>
      <c r="O201" s="73">
        <f t="shared" si="41"/>
        <v>0</v>
      </c>
      <c r="P201" s="93">
        <v>0</v>
      </c>
      <c r="Q201" s="31">
        <v>25500</v>
      </c>
      <c r="R201" s="75">
        <v>0</v>
      </c>
      <c r="S201" s="93">
        <v>0</v>
      </c>
      <c r="T201" s="31">
        <v>25500</v>
      </c>
      <c r="U201" s="75">
        <v>0</v>
      </c>
    </row>
    <row r="202" spans="1:21" x14ac:dyDescent="0.35">
      <c r="A202" s="29">
        <v>13</v>
      </c>
      <c r="B202" s="51" t="s">
        <v>107</v>
      </c>
      <c r="C202" s="48" t="s">
        <v>36</v>
      </c>
      <c r="D202" s="60"/>
      <c r="E202" s="60"/>
      <c r="F202" s="61"/>
      <c r="G202" s="99">
        <v>4</v>
      </c>
      <c r="H202" s="57">
        <v>26525</v>
      </c>
      <c r="I202" s="31">
        <f t="shared" si="38"/>
        <v>106100</v>
      </c>
      <c r="J202" s="99">
        <v>4</v>
      </c>
      <c r="K202" s="57">
        <v>26525</v>
      </c>
      <c r="L202" s="31">
        <f t="shared" si="39"/>
        <v>106100</v>
      </c>
      <c r="M202" s="72">
        <f t="shared" si="40"/>
        <v>0</v>
      </c>
      <c r="N202" s="57">
        <v>26525</v>
      </c>
      <c r="O202" s="73">
        <f t="shared" si="41"/>
        <v>0</v>
      </c>
      <c r="P202" s="93">
        <v>0</v>
      </c>
      <c r="Q202" s="31">
        <v>26525</v>
      </c>
      <c r="R202" s="75">
        <v>0</v>
      </c>
      <c r="S202" s="93">
        <v>0</v>
      </c>
      <c r="T202" s="31">
        <v>26525</v>
      </c>
      <c r="U202" s="75">
        <v>0</v>
      </c>
    </row>
    <row r="203" spans="1:21" x14ac:dyDescent="0.35">
      <c r="A203" s="29">
        <v>14</v>
      </c>
      <c r="B203" s="51" t="s">
        <v>108</v>
      </c>
      <c r="C203" s="48" t="s">
        <v>36</v>
      </c>
      <c r="D203" s="60"/>
      <c r="E203" s="60"/>
      <c r="F203" s="61"/>
      <c r="G203" s="99">
        <v>12</v>
      </c>
      <c r="H203" s="57">
        <v>91000</v>
      </c>
      <c r="I203" s="31">
        <f t="shared" si="38"/>
        <v>1092000</v>
      </c>
      <c r="J203" s="99">
        <v>12</v>
      </c>
      <c r="K203" s="57">
        <v>91000</v>
      </c>
      <c r="L203" s="31">
        <f t="shared" si="39"/>
        <v>1092000</v>
      </c>
      <c r="M203" s="72">
        <f t="shared" si="40"/>
        <v>0</v>
      </c>
      <c r="N203" s="57">
        <v>91000</v>
      </c>
      <c r="O203" s="73">
        <f t="shared" si="41"/>
        <v>0</v>
      </c>
      <c r="P203" s="93">
        <v>0</v>
      </c>
      <c r="Q203" s="31">
        <v>91000</v>
      </c>
      <c r="R203" s="75">
        <v>0</v>
      </c>
      <c r="S203" s="93">
        <v>0</v>
      </c>
      <c r="T203" s="31">
        <v>91000</v>
      </c>
      <c r="U203" s="75">
        <v>0</v>
      </c>
    </row>
    <row r="204" spans="1:21" x14ac:dyDescent="0.35">
      <c r="A204" s="29">
        <v>15</v>
      </c>
      <c r="B204" s="51" t="s">
        <v>108</v>
      </c>
      <c r="C204" s="48" t="s">
        <v>36</v>
      </c>
      <c r="D204" s="60"/>
      <c r="E204" s="60"/>
      <c r="F204" s="61"/>
      <c r="G204" s="99">
        <v>82</v>
      </c>
      <c r="H204" s="57">
        <v>92000</v>
      </c>
      <c r="I204" s="31">
        <f t="shared" si="38"/>
        <v>7544000</v>
      </c>
      <c r="J204" s="99">
        <v>82</v>
      </c>
      <c r="K204" s="57">
        <v>92000</v>
      </c>
      <c r="L204" s="31">
        <f t="shared" si="39"/>
        <v>7544000</v>
      </c>
      <c r="M204" s="72">
        <f t="shared" si="40"/>
        <v>0</v>
      </c>
      <c r="N204" s="57">
        <v>92000</v>
      </c>
      <c r="O204" s="73">
        <f t="shared" si="41"/>
        <v>0</v>
      </c>
      <c r="P204" s="93">
        <v>0</v>
      </c>
      <c r="Q204" s="31">
        <v>92000</v>
      </c>
      <c r="R204" s="75">
        <v>0</v>
      </c>
      <c r="S204" s="93">
        <v>0</v>
      </c>
      <c r="T204" s="31">
        <v>92000</v>
      </c>
      <c r="U204" s="75">
        <v>0</v>
      </c>
    </row>
    <row r="205" spans="1:21" x14ac:dyDescent="0.35">
      <c r="A205" s="29">
        <v>16</v>
      </c>
      <c r="B205" s="51" t="s">
        <v>108</v>
      </c>
      <c r="C205" s="48" t="s">
        <v>36</v>
      </c>
      <c r="D205" s="60"/>
      <c r="E205" s="60"/>
      <c r="F205" s="61"/>
      <c r="G205" s="99">
        <v>600</v>
      </c>
      <c r="H205" s="57">
        <v>95000</v>
      </c>
      <c r="I205" s="31">
        <f t="shared" si="38"/>
        <v>57000000</v>
      </c>
      <c r="J205" s="99">
        <v>600</v>
      </c>
      <c r="K205" s="57">
        <v>95000</v>
      </c>
      <c r="L205" s="31">
        <f t="shared" si="39"/>
        <v>57000000</v>
      </c>
      <c r="M205" s="72">
        <f t="shared" si="40"/>
        <v>0</v>
      </c>
      <c r="N205" s="57">
        <v>95000</v>
      </c>
      <c r="O205" s="73">
        <f t="shared" si="41"/>
        <v>0</v>
      </c>
      <c r="P205" s="93">
        <v>0</v>
      </c>
      <c r="Q205" s="31">
        <v>95000</v>
      </c>
      <c r="R205" s="75">
        <v>0</v>
      </c>
      <c r="S205" s="93">
        <v>0</v>
      </c>
      <c r="T205" s="31">
        <v>95000</v>
      </c>
      <c r="U205" s="75">
        <v>0</v>
      </c>
    </row>
    <row r="206" spans="1:21" x14ac:dyDescent="0.35">
      <c r="A206" s="181" t="s">
        <v>27</v>
      </c>
      <c r="B206" s="181"/>
      <c r="C206" s="62"/>
      <c r="D206" s="62"/>
      <c r="E206" s="62"/>
      <c r="F206" s="62"/>
      <c r="G206" s="63"/>
      <c r="H206" s="64"/>
      <c r="I206" s="62">
        <f>SUM(I190:I205)</f>
        <v>469416300</v>
      </c>
      <c r="J206" s="65"/>
      <c r="K206" s="66"/>
      <c r="L206" s="62">
        <f>SUM(L190:L205)</f>
        <v>469416300</v>
      </c>
      <c r="M206" s="67"/>
      <c r="N206" s="66"/>
      <c r="O206" s="96">
        <f>SUM(O190:O205)</f>
        <v>0</v>
      </c>
      <c r="P206" s="67"/>
      <c r="Q206" s="66"/>
      <c r="R206" s="96">
        <f>O206</f>
        <v>0</v>
      </c>
      <c r="S206" s="67"/>
      <c r="T206" s="66"/>
      <c r="U206" s="96">
        <f>R206</f>
        <v>0</v>
      </c>
    </row>
    <row r="207" spans="1:21" x14ac:dyDescent="0.35">
      <c r="A207" s="21" t="s">
        <v>109</v>
      </c>
      <c r="B207" s="69" t="s">
        <v>110</v>
      </c>
      <c r="C207" s="84"/>
      <c r="D207" s="105"/>
      <c r="E207" s="105"/>
      <c r="F207" s="105"/>
      <c r="G207" s="106"/>
      <c r="H207" s="106"/>
      <c r="I207" s="106"/>
      <c r="J207" s="107"/>
      <c r="K207" s="106"/>
      <c r="L207" s="106"/>
      <c r="M207" s="106"/>
      <c r="N207" s="106"/>
      <c r="O207" s="108">
        <f>M208*N208</f>
        <v>0</v>
      </c>
      <c r="P207" s="106"/>
      <c r="Q207" s="106"/>
      <c r="R207" s="108"/>
      <c r="S207" s="106"/>
      <c r="T207" s="106"/>
      <c r="U207" s="109"/>
    </row>
    <row r="208" spans="1:21" x14ac:dyDescent="0.35">
      <c r="A208" s="29">
        <v>1</v>
      </c>
      <c r="B208" s="51" t="s">
        <v>111</v>
      </c>
      <c r="C208" s="48" t="s">
        <v>36</v>
      </c>
      <c r="D208" s="60"/>
      <c r="E208" s="60"/>
      <c r="F208" s="61"/>
      <c r="G208" s="99">
        <v>10</v>
      </c>
      <c r="H208" s="57">
        <v>300000</v>
      </c>
      <c r="I208" s="31">
        <f t="shared" ref="I208:I219" si="42">G208*H208</f>
        <v>3000000</v>
      </c>
      <c r="J208" s="99">
        <v>10</v>
      </c>
      <c r="K208" s="57">
        <v>300000</v>
      </c>
      <c r="L208" s="31">
        <f t="shared" ref="L208:L219" si="43">J208*K208</f>
        <v>3000000</v>
      </c>
      <c r="M208" s="72">
        <f>G208-J208</f>
        <v>0</v>
      </c>
      <c r="N208" s="57">
        <v>300000</v>
      </c>
      <c r="O208" s="73">
        <f>M208*N208</f>
        <v>0</v>
      </c>
      <c r="P208" s="93">
        <v>0</v>
      </c>
      <c r="Q208" s="31">
        <v>300000</v>
      </c>
      <c r="R208" s="75">
        <v>0</v>
      </c>
      <c r="S208" s="110">
        <v>0</v>
      </c>
      <c r="T208" s="31">
        <v>300000</v>
      </c>
      <c r="U208" s="75">
        <v>0</v>
      </c>
    </row>
    <row r="209" spans="1:21" x14ac:dyDescent="0.35">
      <c r="A209" s="29">
        <v>2</v>
      </c>
      <c r="B209" s="51" t="s">
        <v>111</v>
      </c>
      <c r="C209" s="48" t="s">
        <v>36</v>
      </c>
      <c r="D209" s="60"/>
      <c r="E209" s="60"/>
      <c r="F209" s="61"/>
      <c r="G209" s="99">
        <v>6</v>
      </c>
      <c r="H209" s="57">
        <v>320000</v>
      </c>
      <c r="I209" s="31">
        <f t="shared" si="42"/>
        <v>1920000</v>
      </c>
      <c r="J209" s="99">
        <v>6</v>
      </c>
      <c r="K209" s="57">
        <v>320000</v>
      </c>
      <c r="L209" s="31">
        <f t="shared" si="43"/>
        <v>1920000</v>
      </c>
      <c r="M209" s="72">
        <f t="shared" ref="M209:M219" si="44">G209-J209</f>
        <v>0</v>
      </c>
      <c r="N209" s="57">
        <v>320000</v>
      </c>
      <c r="O209" s="73">
        <f t="shared" ref="O209:O219" si="45">M209*N209</f>
        <v>0</v>
      </c>
      <c r="P209" s="93">
        <v>0</v>
      </c>
      <c r="Q209" s="31">
        <v>320000</v>
      </c>
      <c r="R209" s="75">
        <v>0</v>
      </c>
      <c r="S209" s="110">
        <v>0</v>
      </c>
      <c r="T209" s="31">
        <v>320000</v>
      </c>
      <c r="U209" s="75">
        <v>0</v>
      </c>
    </row>
    <row r="210" spans="1:21" x14ac:dyDescent="0.35">
      <c r="A210" s="29">
        <v>3</v>
      </c>
      <c r="B210" s="51" t="s">
        <v>111</v>
      </c>
      <c r="C210" s="48" t="s">
        <v>36</v>
      </c>
      <c r="D210" s="60"/>
      <c r="E210" s="60"/>
      <c r="F210" s="61"/>
      <c r="G210" s="99">
        <v>23</v>
      </c>
      <c r="H210" s="57">
        <v>325000</v>
      </c>
      <c r="I210" s="31">
        <f t="shared" si="42"/>
        <v>7475000</v>
      </c>
      <c r="J210" s="99">
        <v>23</v>
      </c>
      <c r="K210" s="57">
        <v>325000</v>
      </c>
      <c r="L210" s="31">
        <f t="shared" si="43"/>
        <v>7475000</v>
      </c>
      <c r="M210" s="72">
        <f t="shared" si="44"/>
        <v>0</v>
      </c>
      <c r="N210" s="57">
        <v>325000</v>
      </c>
      <c r="O210" s="73">
        <f t="shared" si="45"/>
        <v>0</v>
      </c>
      <c r="P210" s="93">
        <v>0</v>
      </c>
      <c r="Q210" s="31">
        <v>325000</v>
      </c>
      <c r="R210" s="75">
        <v>0</v>
      </c>
      <c r="S210" s="110">
        <v>0</v>
      </c>
      <c r="T210" s="31">
        <v>325000</v>
      </c>
      <c r="U210" s="75">
        <v>0</v>
      </c>
    </row>
    <row r="211" spans="1:21" x14ac:dyDescent="0.35">
      <c r="A211" s="29">
        <v>4</v>
      </c>
      <c r="B211" s="51" t="s">
        <v>111</v>
      </c>
      <c r="C211" s="48" t="s">
        <v>36</v>
      </c>
      <c r="D211" s="60"/>
      <c r="E211" s="60"/>
      <c r="F211" s="61"/>
      <c r="G211" s="99">
        <v>88</v>
      </c>
      <c r="H211" s="57">
        <v>330000</v>
      </c>
      <c r="I211" s="31">
        <f t="shared" si="42"/>
        <v>29040000</v>
      </c>
      <c r="J211" s="99">
        <v>88</v>
      </c>
      <c r="K211" s="57">
        <v>330000</v>
      </c>
      <c r="L211" s="31">
        <f t="shared" si="43"/>
        <v>29040000</v>
      </c>
      <c r="M211" s="72">
        <f t="shared" si="44"/>
        <v>0</v>
      </c>
      <c r="N211" s="57">
        <v>330000</v>
      </c>
      <c r="O211" s="73">
        <f t="shared" si="45"/>
        <v>0</v>
      </c>
      <c r="P211" s="93">
        <v>0</v>
      </c>
      <c r="Q211" s="31">
        <v>330000</v>
      </c>
      <c r="R211" s="75">
        <v>0</v>
      </c>
      <c r="S211" s="110">
        <v>0</v>
      </c>
      <c r="T211" s="31">
        <v>330000</v>
      </c>
      <c r="U211" s="75">
        <v>0</v>
      </c>
    </row>
    <row r="212" spans="1:21" x14ac:dyDescent="0.35">
      <c r="A212" s="29">
        <v>5</v>
      </c>
      <c r="B212" s="51" t="s">
        <v>111</v>
      </c>
      <c r="C212" s="48" t="s">
        <v>36</v>
      </c>
      <c r="D212" s="60"/>
      <c r="E212" s="60"/>
      <c r="F212" s="61"/>
      <c r="G212" s="99">
        <v>4</v>
      </c>
      <c r="H212" s="57">
        <v>331250</v>
      </c>
      <c r="I212" s="31">
        <f t="shared" si="42"/>
        <v>1325000</v>
      </c>
      <c r="J212" s="99">
        <v>4</v>
      </c>
      <c r="K212" s="57">
        <v>331250</v>
      </c>
      <c r="L212" s="31">
        <f t="shared" si="43"/>
        <v>1325000</v>
      </c>
      <c r="M212" s="72">
        <f t="shared" si="44"/>
        <v>0</v>
      </c>
      <c r="N212" s="57">
        <v>331250</v>
      </c>
      <c r="O212" s="73">
        <f t="shared" si="45"/>
        <v>0</v>
      </c>
      <c r="P212" s="93">
        <v>0</v>
      </c>
      <c r="Q212" s="31">
        <v>331250</v>
      </c>
      <c r="R212" s="75">
        <v>0</v>
      </c>
      <c r="S212" s="110">
        <v>0</v>
      </c>
      <c r="T212" s="31">
        <v>331250</v>
      </c>
      <c r="U212" s="75">
        <v>0</v>
      </c>
    </row>
    <row r="213" spans="1:21" x14ac:dyDescent="0.35">
      <c r="A213" s="29">
        <v>6</v>
      </c>
      <c r="B213" s="51" t="s">
        <v>111</v>
      </c>
      <c r="C213" s="48" t="s">
        <v>36</v>
      </c>
      <c r="D213" s="60"/>
      <c r="E213" s="60"/>
      <c r="F213" s="61"/>
      <c r="G213" s="99">
        <v>63</v>
      </c>
      <c r="H213" s="57">
        <v>400000</v>
      </c>
      <c r="I213" s="31">
        <f t="shared" si="42"/>
        <v>25200000</v>
      </c>
      <c r="J213" s="99">
        <v>63</v>
      </c>
      <c r="K213" s="57">
        <v>400000</v>
      </c>
      <c r="L213" s="31">
        <f t="shared" si="43"/>
        <v>25200000</v>
      </c>
      <c r="M213" s="72">
        <f t="shared" si="44"/>
        <v>0</v>
      </c>
      <c r="N213" s="57">
        <v>400000</v>
      </c>
      <c r="O213" s="73">
        <f t="shared" si="45"/>
        <v>0</v>
      </c>
      <c r="P213" s="93">
        <v>0</v>
      </c>
      <c r="Q213" s="31">
        <v>400000</v>
      </c>
      <c r="R213" s="75">
        <v>0</v>
      </c>
      <c r="S213" s="110">
        <v>0</v>
      </c>
      <c r="T213" s="31">
        <v>400000</v>
      </c>
      <c r="U213" s="75">
        <v>0</v>
      </c>
    </row>
    <row r="214" spans="1:21" x14ac:dyDescent="0.35">
      <c r="A214" s="29">
        <v>7</v>
      </c>
      <c r="B214" s="51" t="s">
        <v>111</v>
      </c>
      <c r="C214" s="48" t="s">
        <v>36</v>
      </c>
      <c r="D214" s="60"/>
      <c r="E214" s="60"/>
      <c r="F214" s="61"/>
      <c r="G214" s="99">
        <v>3</v>
      </c>
      <c r="H214" s="57">
        <v>550000</v>
      </c>
      <c r="I214" s="31">
        <f t="shared" si="42"/>
        <v>1650000</v>
      </c>
      <c r="J214" s="99">
        <v>3</v>
      </c>
      <c r="K214" s="57">
        <v>550000</v>
      </c>
      <c r="L214" s="31">
        <f t="shared" si="43"/>
        <v>1650000</v>
      </c>
      <c r="M214" s="72">
        <f t="shared" si="44"/>
        <v>0</v>
      </c>
      <c r="N214" s="57">
        <v>550000</v>
      </c>
      <c r="O214" s="73">
        <f t="shared" si="45"/>
        <v>0</v>
      </c>
      <c r="P214" s="93">
        <v>0</v>
      </c>
      <c r="Q214" s="31">
        <v>550000</v>
      </c>
      <c r="R214" s="75">
        <v>0</v>
      </c>
      <c r="S214" s="110">
        <v>0</v>
      </c>
      <c r="T214" s="31">
        <v>550000</v>
      </c>
      <c r="U214" s="75">
        <v>0</v>
      </c>
    </row>
    <row r="215" spans="1:21" x14ac:dyDescent="0.35">
      <c r="A215" s="29">
        <v>8</v>
      </c>
      <c r="B215" s="51" t="s">
        <v>111</v>
      </c>
      <c r="C215" s="48" t="s">
        <v>36</v>
      </c>
      <c r="D215" s="60"/>
      <c r="E215" s="60"/>
      <c r="F215" s="61"/>
      <c r="G215" s="99">
        <v>1</v>
      </c>
      <c r="H215" s="57">
        <v>1937000</v>
      </c>
      <c r="I215" s="31">
        <f t="shared" si="42"/>
        <v>1937000</v>
      </c>
      <c r="J215" s="99">
        <v>1</v>
      </c>
      <c r="K215" s="57">
        <v>1937000</v>
      </c>
      <c r="L215" s="31">
        <f t="shared" si="43"/>
        <v>1937000</v>
      </c>
      <c r="M215" s="72">
        <f t="shared" si="44"/>
        <v>0</v>
      </c>
      <c r="N215" s="57">
        <v>1937000</v>
      </c>
      <c r="O215" s="73">
        <f t="shared" si="45"/>
        <v>0</v>
      </c>
      <c r="P215" s="93">
        <v>0</v>
      </c>
      <c r="Q215" s="31">
        <v>1937000</v>
      </c>
      <c r="R215" s="75">
        <v>0</v>
      </c>
      <c r="S215" s="110">
        <v>0</v>
      </c>
      <c r="T215" s="31">
        <v>1937000</v>
      </c>
      <c r="U215" s="75">
        <v>0</v>
      </c>
    </row>
    <row r="216" spans="1:21" x14ac:dyDescent="0.35">
      <c r="A216" s="29">
        <v>9</v>
      </c>
      <c r="B216" s="51" t="s">
        <v>112</v>
      </c>
      <c r="C216" s="48" t="s">
        <v>36</v>
      </c>
      <c r="D216" s="60"/>
      <c r="E216" s="60"/>
      <c r="F216" s="61"/>
      <c r="G216" s="99">
        <v>6</v>
      </c>
      <c r="H216" s="57">
        <v>3125000</v>
      </c>
      <c r="I216" s="31">
        <f t="shared" si="42"/>
        <v>18750000</v>
      </c>
      <c r="J216" s="99">
        <v>6</v>
      </c>
      <c r="K216" s="57">
        <v>3125000</v>
      </c>
      <c r="L216" s="31">
        <f t="shared" si="43"/>
        <v>18750000</v>
      </c>
      <c r="M216" s="72">
        <f t="shared" si="44"/>
        <v>0</v>
      </c>
      <c r="N216" s="57">
        <v>3125000</v>
      </c>
      <c r="O216" s="73">
        <f t="shared" si="45"/>
        <v>0</v>
      </c>
      <c r="P216" s="93">
        <v>0</v>
      </c>
      <c r="Q216" s="31">
        <v>3125000</v>
      </c>
      <c r="R216" s="75">
        <v>0</v>
      </c>
      <c r="S216" s="110">
        <v>0</v>
      </c>
      <c r="T216" s="31">
        <v>3125000</v>
      </c>
      <c r="U216" s="75">
        <v>0</v>
      </c>
    </row>
    <row r="217" spans="1:21" x14ac:dyDescent="0.35">
      <c r="A217" s="29">
        <v>10</v>
      </c>
      <c r="B217" s="51" t="s">
        <v>112</v>
      </c>
      <c r="C217" s="48" t="s">
        <v>36</v>
      </c>
      <c r="D217" s="60"/>
      <c r="E217" s="60"/>
      <c r="F217" s="61"/>
      <c r="G217" s="99">
        <v>10</v>
      </c>
      <c r="H217" s="57">
        <v>4840000</v>
      </c>
      <c r="I217" s="31">
        <f t="shared" si="42"/>
        <v>48400000</v>
      </c>
      <c r="J217" s="99">
        <v>10</v>
      </c>
      <c r="K217" s="57">
        <v>4840000</v>
      </c>
      <c r="L217" s="31">
        <f t="shared" si="43"/>
        <v>48400000</v>
      </c>
      <c r="M217" s="72">
        <f t="shared" si="44"/>
        <v>0</v>
      </c>
      <c r="N217" s="57">
        <v>4840000</v>
      </c>
      <c r="O217" s="73">
        <f t="shared" si="45"/>
        <v>0</v>
      </c>
      <c r="P217" s="93">
        <v>0</v>
      </c>
      <c r="Q217" s="31">
        <v>4840000</v>
      </c>
      <c r="R217" s="75">
        <v>0</v>
      </c>
      <c r="S217" s="110">
        <v>0</v>
      </c>
      <c r="T217" s="31">
        <v>4840000</v>
      </c>
      <c r="U217" s="75">
        <v>0</v>
      </c>
    </row>
    <row r="218" spans="1:21" x14ac:dyDescent="0.35">
      <c r="A218" s="29">
        <v>11</v>
      </c>
      <c r="B218" s="51" t="s">
        <v>112</v>
      </c>
      <c r="C218" s="48" t="s">
        <v>36</v>
      </c>
      <c r="D218" s="60"/>
      <c r="E218" s="60"/>
      <c r="F218" s="61"/>
      <c r="G218" s="99">
        <v>2</v>
      </c>
      <c r="H218" s="57">
        <v>4900000</v>
      </c>
      <c r="I218" s="31">
        <f t="shared" si="42"/>
        <v>9800000</v>
      </c>
      <c r="J218" s="99">
        <v>2</v>
      </c>
      <c r="K218" s="57">
        <v>4900000</v>
      </c>
      <c r="L218" s="31">
        <f t="shared" si="43"/>
        <v>9800000</v>
      </c>
      <c r="M218" s="72">
        <f t="shared" si="44"/>
        <v>0</v>
      </c>
      <c r="N218" s="57">
        <v>4900000</v>
      </c>
      <c r="O218" s="73">
        <f t="shared" si="45"/>
        <v>0</v>
      </c>
      <c r="P218" s="93">
        <v>0</v>
      </c>
      <c r="Q218" s="31">
        <v>4900000</v>
      </c>
      <c r="R218" s="75">
        <v>0</v>
      </c>
      <c r="S218" s="110">
        <v>0</v>
      </c>
      <c r="T218" s="31">
        <v>4900000</v>
      </c>
      <c r="U218" s="75">
        <v>0</v>
      </c>
    </row>
    <row r="219" spans="1:21" x14ac:dyDescent="0.35">
      <c r="A219" s="29">
        <v>12</v>
      </c>
      <c r="B219" s="51" t="s">
        <v>112</v>
      </c>
      <c r="C219" s="48" t="s">
        <v>36</v>
      </c>
      <c r="D219" s="60"/>
      <c r="E219" s="60"/>
      <c r="F219" s="61"/>
      <c r="G219" s="99">
        <v>12</v>
      </c>
      <c r="H219" s="57">
        <v>5000000</v>
      </c>
      <c r="I219" s="31">
        <f t="shared" si="42"/>
        <v>60000000</v>
      </c>
      <c r="J219" s="56">
        <v>12</v>
      </c>
      <c r="K219" s="57">
        <v>5000000</v>
      </c>
      <c r="L219" s="31">
        <f t="shared" si="43"/>
        <v>60000000</v>
      </c>
      <c r="M219" s="72">
        <f t="shared" si="44"/>
        <v>0</v>
      </c>
      <c r="N219" s="57">
        <v>5000000</v>
      </c>
      <c r="O219" s="73">
        <f t="shared" si="45"/>
        <v>0</v>
      </c>
      <c r="P219" s="93">
        <v>0</v>
      </c>
      <c r="Q219" s="31">
        <v>5000000</v>
      </c>
      <c r="R219" s="75">
        <v>0</v>
      </c>
      <c r="S219" s="110">
        <v>0</v>
      </c>
      <c r="T219" s="31">
        <v>5000000</v>
      </c>
      <c r="U219" s="75">
        <v>0</v>
      </c>
    </row>
    <row r="220" spans="1:21" x14ac:dyDescent="0.35">
      <c r="A220" s="181" t="s">
        <v>27</v>
      </c>
      <c r="B220" s="181"/>
      <c r="C220" s="62"/>
      <c r="D220" s="62"/>
      <c r="E220" s="62"/>
      <c r="F220" s="62"/>
      <c r="G220" s="63"/>
      <c r="H220" s="64"/>
      <c r="I220" s="62">
        <f>SUM(I208:I219)</f>
        <v>208497000</v>
      </c>
      <c r="J220" s="65"/>
      <c r="K220" s="66"/>
      <c r="L220" s="62">
        <f>SUM(L208:L219)</f>
        <v>208497000</v>
      </c>
      <c r="M220" s="67"/>
      <c r="N220" s="66"/>
      <c r="O220" s="96">
        <f>SUM(O204:O219)</f>
        <v>0</v>
      </c>
      <c r="P220" s="67"/>
      <c r="Q220" s="66"/>
      <c r="R220" s="96">
        <f>O220</f>
        <v>0</v>
      </c>
      <c r="S220" s="67"/>
      <c r="T220" s="66"/>
      <c r="U220" s="96">
        <f>R220</f>
        <v>0</v>
      </c>
    </row>
    <row r="221" spans="1:21" x14ac:dyDescent="0.35">
      <c r="A221" s="21" t="s">
        <v>113</v>
      </c>
      <c r="B221" s="178" t="s">
        <v>114</v>
      </c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80"/>
    </row>
    <row r="222" spans="1:21" x14ac:dyDescent="0.35">
      <c r="A222" s="29">
        <v>1</v>
      </c>
      <c r="B222" s="30" t="s">
        <v>115</v>
      </c>
      <c r="C222" s="89" t="s">
        <v>50</v>
      </c>
      <c r="D222" s="89"/>
      <c r="E222" s="89"/>
      <c r="F222" s="89"/>
      <c r="G222" s="111">
        <v>6</v>
      </c>
      <c r="H222" s="112">
        <v>149000</v>
      </c>
      <c r="I222" s="31">
        <f t="shared" ref="I222:I269" si="46">G222*H222</f>
        <v>894000</v>
      </c>
      <c r="J222" s="113">
        <v>6</v>
      </c>
      <c r="K222" s="114">
        <v>149000</v>
      </c>
      <c r="L222" s="89">
        <v>894000</v>
      </c>
      <c r="M222" s="115">
        <f>G222-J222</f>
        <v>0</v>
      </c>
      <c r="N222" s="114">
        <v>149000</v>
      </c>
      <c r="O222" s="116">
        <f>M222*N222</f>
        <v>0</v>
      </c>
      <c r="P222" s="115">
        <v>0</v>
      </c>
      <c r="Q222" s="114">
        <v>149000</v>
      </c>
      <c r="R222" s="116">
        <v>0</v>
      </c>
      <c r="S222" s="115">
        <v>0</v>
      </c>
      <c r="T222" s="114">
        <v>149000</v>
      </c>
      <c r="U222" s="116">
        <v>0</v>
      </c>
    </row>
    <row r="223" spans="1:21" ht="23" x14ac:dyDescent="0.35">
      <c r="A223" s="29">
        <v>2</v>
      </c>
      <c r="B223" s="117" t="s">
        <v>116</v>
      </c>
      <c r="C223" s="89" t="s">
        <v>50</v>
      </c>
      <c r="D223" s="89"/>
      <c r="E223" s="89"/>
      <c r="F223" s="89"/>
      <c r="G223" s="111">
        <v>8</v>
      </c>
      <c r="H223" s="112">
        <v>53900</v>
      </c>
      <c r="I223" s="31">
        <f t="shared" si="46"/>
        <v>431200</v>
      </c>
      <c r="J223" s="113">
        <v>8</v>
      </c>
      <c r="K223" s="114">
        <v>53900</v>
      </c>
      <c r="L223" s="89">
        <v>431200</v>
      </c>
      <c r="M223" s="115">
        <f t="shared" ref="M223:M269" si="47">G223-J223</f>
        <v>0</v>
      </c>
      <c r="N223" s="114">
        <v>53900</v>
      </c>
      <c r="O223" s="116">
        <f t="shared" ref="O223:O269" si="48">M223*N223</f>
        <v>0</v>
      </c>
      <c r="P223" s="115">
        <v>0</v>
      </c>
      <c r="Q223" s="114">
        <v>53900</v>
      </c>
      <c r="R223" s="116">
        <v>0</v>
      </c>
      <c r="S223" s="115">
        <v>0</v>
      </c>
      <c r="T223" s="114">
        <v>53900</v>
      </c>
      <c r="U223" s="116">
        <v>0</v>
      </c>
    </row>
    <row r="224" spans="1:21" x14ac:dyDescent="0.35">
      <c r="A224" s="29">
        <v>3</v>
      </c>
      <c r="B224" s="30" t="s">
        <v>117</v>
      </c>
      <c r="C224" s="89" t="s">
        <v>50</v>
      </c>
      <c r="D224" s="89"/>
      <c r="E224" s="89"/>
      <c r="F224" s="89"/>
      <c r="G224" s="111">
        <v>12</v>
      </c>
      <c r="H224" s="112">
        <v>51000</v>
      </c>
      <c r="I224" s="31">
        <f t="shared" si="46"/>
        <v>612000</v>
      </c>
      <c r="J224" s="113">
        <v>12</v>
      </c>
      <c r="K224" s="114">
        <v>51000</v>
      </c>
      <c r="L224" s="89">
        <v>612000</v>
      </c>
      <c r="M224" s="115">
        <f t="shared" si="47"/>
        <v>0</v>
      </c>
      <c r="N224" s="114">
        <v>51000</v>
      </c>
      <c r="O224" s="116">
        <f t="shared" si="48"/>
        <v>0</v>
      </c>
      <c r="P224" s="115">
        <v>0</v>
      </c>
      <c r="Q224" s="114">
        <v>51000</v>
      </c>
      <c r="R224" s="116">
        <v>0</v>
      </c>
      <c r="S224" s="115">
        <v>0</v>
      </c>
      <c r="T224" s="114">
        <v>51000</v>
      </c>
      <c r="U224" s="116">
        <v>0</v>
      </c>
    </row>
    <row r="225" spans="1:21" x14ac:dyDescent="0.35">
      <c r="A225" s="29">
        <v>4</v>
      </c>
      <c r="B225" s="30" t="s">
        <v>118</v>
      </c>
      <c r="C225" s="89" t="s">
        <v>50</v>
      </c>
      <c r="D225" s="89"/>
      <c r="E225" s="89"/>
      <c r="F225" s="89"/>
      <c r="G225" s="111">
        <v>12</v>
      </c>
      <c r="H225" s="112">
        <v>49000</v>
      </c>
      <c r="I225" s="31">
        <f t="shared" si="46"/>
        <v>588000</v>
      </c>
      <c r="J225" s="113">
        <v>12</v>
      </c>
      <c r="K225" s="114">
        <v>49000</v>
      </c>
      <c r="L225" s="89">
        <v>588000</v>
      </c>
      <c r="M225" s="115">
        <f t="shared" si="47"/>
        <v>0</v>
      </c>
      <c r="N225" s="114">
        <v>49000</v>
      </c>
      <c r="O225" s="116">
        <f t="shared" si="48"/>
        <v>0</v>
      </c>
      <c r="P225" s="115">
        <v>0</v>
      </c>
      <c r="Q225" s="114">
        <v>49000</v>
      </c>
      <c r="R225" s="116">
        <v>0</v>
      </c>
      <c r="S225" s="115">
        <v>0</v>
      </c>
      <c r="T225" s="114">
        <v>49000</v>
      </c>
      <c r="U225" s="116">
        <v>0</v>
      </c>
    </row>
    <row r="226" spans="1:21" x14ac:dyDescent="0.35">
      <c r="A226" s="29">
        <v>5</v>
      </c>
      <c r="B226" s="30" t="s">
        <v>119</v>
      </c>
      <c r="C226" s="89" t="s">
        <v>36</v>
      </c>
      <c r="D226" s="89"/>
      <c r="E226" s="89"/>
      <c r="F226" s="89"/>
      <c r="G226" s="111">
        <v>2</v>
      </c>
      <c r="H226" s="112">
        <v>134900</v>
      </c>
      <c r="I226" s="31">
        <f t="shared" si="46"/>
        <v>269800</v>
      </c>
      <c r="J226" s="113">
        <v>2</v>
      </c>
      <c r="K226" s="114">
        <v>134900</v>
      </c>
      <c r="L226" s="89">
        <v>269800</v>
      </c>
      <c r="M226" s="115">
        <f t="shared" si="47"/>
        <v>0</v>
      </c>
      <c r="N226" s="114">
        <v>134900</v>
      </c>
      <c r="O226" s="116">
        <f t="shared" si="48"/>
        <v>0</v>
      </c>
      <c r="P226" s="115">
        <v>0</v>
      </c>
      <c r="Q226" s="114">
        <v>134900</v>
      </c>
      <c r="R226" s="116">
        <v>0</v>
      </c>
      <c r="S226" s="115">
        <v>0</v>
      </c>
      <c r="T226" s="114">
        <v>134900</v>
      </c>
      <c r="U226" s="116">
        <v>0</v>
      </c>
    </row>
    <row r="227" spans="1:21" x14ac:dyDescent="0.35">
      <c r="A227" s="29">
        <v>6</v>
      </c>
      <c r="B227" s="30" t="s">
        <v>120</v>
      </c>
      <c r="C227" s="89" t="s">
        <v>31</v>
      </c>
      <c r="D227" s="89"/>
      <c r="E227" s="89"/>
      <c r="F227" s="89"/>
      <c r="G227" s="111">
        <v>12</v>
      </c>
      <c r="H227" s="112">
        <v>33300</v>
      </c>
      <c r="I227" s="31">
        <f t="shared" si="46"/>
        <v>399600</v>
      </c>
      <c r="J227" s="113">
        <v>12</v>
      </c>
      <c r="K227" s="114">
        <v>33300</v>
      </c>
      <c r="L227" s="89">
        <v>399600</v>
      </c>
      <c r="M227" s="115">
        <f t="shared" si="47"/>
        <v>0</v>
      </c>
      <c r="N227" s="114">
        <v>33300</v>
      </c>
      <c r="O227" s="116">
        <f t="shared" si="48"/>
        <v>0</v>
      </c>
      <c r="P227" s="115">
        <v>0</v>
      </c>
      <c r="Q227" s="114">
        <v>33300</v>
      </c>
      <c r="R227" s="116">
        <v>0</v>
      </c>
      <c r="S227" s="115">
        <v>0</v>
      </c>
      <c r="T227" s="114">
        <v>33300</v>
      </c>
      <c r="U227" s="116">
        <v>0</v>
      </c>
    </row>
    <row r="228" spans="1:21" x14ac:dyDescent="0.35">
      <c r="A228" s="29">
        <v>7</v>
      </c>
      <c r="B228" s="30" t="s">
        <v>121</v>
      </c>
      <c r="C228" s="89" t="s">
        <v>31</v>
      </c>
      <c r="D228" s="89"/>
      <c r="E228" s="89"/>
      <c r="F228" s="89"/>
      <c r="G228" s="111">
        <v>12</v>
      </c>
      <c r="H228" s="112">
        <v>47500</v>
      </c>
      <c r="I228" s="31">
        <f t="shared" si="46"/>
        <v>570000</v>
      </c>
      <c r="J228" s="113">
        <v>12</v>
      </c>
      <c r="K228" s="114">
        <v>47500</v>
      </c>
      <c r="L228" s="89">
        <v>570000</v>
      </c>
      <c r="M228" s="115">
        <f t="shared" si="47"/>
        <v>0</v>
      </c>
      <c r="N228" s="114">
        <v>47500</v>
      </c>
      <c r="O228" s="116">
        <f t="shared" si="48"/>
        <v>0</v>
      </c>
      <c r="P228" s="115">
        <v>0</v>
      </c>
      <c r="Q228" s="114">
        <v>47500</v>
      </c>
      <c r="R228" s="116">
        <v>0</v>
      </c>
      <c r="S228" s="115">
        <v>0</v>
      </c>
      <c r="T228" s="114">
        <v>47500</v>
      </c>
      <c r="U228" s="116">
        <v>0</v>
      </c>
    </row>
    <row r="229" spans="1:21" x14ac:dyDescent="0.35">
      <c r="A229" s="29">
        <v>8</v>
      </c>
      <c r="B229" s="30" t="s">
        <v>122</v>
      </c>
      <c r="C229" s="89" t="s">
        <v>36</v>
      </c>
      <c r="D229" s="89"/>
      <c r="E229" s="89"/>
      <c r="F229" s="89"/>
      <c r="G229" s="111">
        <v>6</v>
      </c>
      <c r="H229" s="112">
        <v>30300</v>
      </c>
      <c r="I229" s="31">
        <f t="shared" si="46"/>
        <v>181800</v>
      </c>
      <c r="J229" s="113">
        <v>6</v>
      </c>
      <c r="K229" s="114">
        <v>30300</v>
      </c>
      <c r="L229" s="89">
        <v>181800</v>
      </c>
      <c r="M229" s="115">
        <f t="shared" si="47"/>
        <v>0</v>
      </c>
      <c r="N229" s="114">
        <v>30300</v>
      </c>
      <c r="O229" s="116">
        <f t="shared" si="48"/>
        <v>0</v>
      </c>
      <c r="P229" s="115">
        <v>0</v>
      </c>
      <c r="Q229" s="114">
        <v>30300</v>
      </c>
      <c r="R229" s="116">
        <v>0</v>
      </c>
      <c r="S229" s="115">
        <v>0</v>
      </c>
      <c r="T229" s="114">
        <v>30300</v>
      </c>
      <c r="U229" s="116">
        <v>0</v>
      </c>
    </row>
    <row r="230" spans="1:21" x14ac:dyDescent="0.35">
      <c r="A230" s="29">
        <v>9</v>
      </c>
      <c r="B230" s="117" t="s">
        <v>123</v>
      </c>
      <c r="C230" s="89" t="s">
        <v>36</v>
      </c>
      <c r="D230" s="89"/>
      <c r="E230" s="89"/>
      <c r="F230" s="89"/>
      <c r="G230" s="111">
        <v>2</v>
      </c>
      <c r="H230" s="112">
        <v>25600</v>
      </c>
      <c r="I230" s="31">
        <f t="shared" si="46"/>
        <v>51200</v>
      </c>
      <c r="J230" s="113">
        <v>2</v>
      </c>
      <c r="K230" s="114">
        <v>25600</v>
      </c>
      <c r="L230" s="89">
        <v>51200</v>
      </c>
      <c r="M230" s="115">
        <f t="shared" si="47"/>
        <v>0</v>
      </c>
      <c r="N230" s="114">
        <v>25600</v>
      </c>
      <c r="O230" s="116">
        <f t="shared" si="48"/>
        <v>0</v>
      </c>
      <c r="P230" s="115">
        <v>0</v>
      </c>
      <c r="Q230" s="114">
        <v>25600</v>
      </c>
      <c r="R230" s="116">
        <v>0</v>
      </c>
      <c r="S230" s="115">
        <v>0</v>
      </c>
      <c r="T230" s="114">
        <v>25600</v>
      </c>
      <c r="U230" s="116">
        <v>0</v>
      </c>
    </row>
    <row r="231" spans="1:21" x14ac:dyDescent="0.35">
      <c r="A231" s="29">
        <v>10</v>
      </c>
      <c r="B231" s="117" t="s">
        <v>124</v>
      </c>
      <c r="C231" s="89" t="s">
        <v>36</v>
      </c>
      <c r="D231" s="89"/>
      <c r="E231" s="89"/>
      <c r="F231" s="89"/>
      <c r="G231" s="111">
        <v>18</v>
      </c>
      <c r="H231" s="112">
        <v>15600</v>
      </c>
      <c r="I231" s="31">
        <f t="shared" si="46"/>
        <v>280800</v>
      </c>
      <c r="J231" s="113">
        <v>18</v>
      </c>
      <c r="K231" s="114">
        <v>15600</v>
      </c>
      <c r="L231" s="89">
        <v>280800</v>
      </c>
      <c r="M231" s="115">
        <f t="shared" si="47"/>
        <v>0</v>
      </c>
      <c r="N231" s="114">
        <v>15600</v>
      </c>
      <c r="O231" s="116">
        <f t="shared" si="48"/>
        <v>0</v>
      </c>
      <c r="P231" s="115">
        <v>0</v>
      </c>
      <c r="Q231" s="114">
        <v>15600</v>
      </c>
      <c r="R231" s="116">
        <v>0</v>
      </c>
      <c r="S231" s="115">
        <v>0</v>
      </c>
      <c r="T231" s="114">
        <v>15600</v>
      </c>
      <c r="U231" s="116">
        <v>0</v>
      </c>
    </row>
    <row r="232" spans="1:21" x14ac:dyDescent="0.35">
      <c r="A232" s="29">
        <v>11</v>
      </c>
      <c r="B232" s="30" t="s">
        <v>125</v>
      </c>
      <c r="C232" s="89" t="s">
        <v>36</v>
      </c>
      <c r="D232" s="89"/>
      <c r="E232" s="89"/>
      <c r="F232" s="89"/>
      <c r="G232" s="111">
        <v>6</v>
      </c>
      <c r="H232" s="112">
        <v>1390200</v>
      </c>
      <c r="I232" s="31">
        <f t="shared" si="46"/>
        <v>8341200</v>
      </c>
      <c r="J232" s="113">
        <v>6</v>
      </c>
      <c r="K232" s="114">
        <v>1390200</v>
      </c>
      <c r="L232" s="89">
        <v>8341200</v>
      </c>
      <c r="M232" s="115">
        <f t="shared" si="47"/>
        <v>0</v>
      </c>
      <c r="N232" s="114">
        <v>1390200</v>
      </c>
      <c r="O232" s="116">
        <f t="shared" si="48"/>
        <v>0</v>
      </c>
      <c r="P232" s="115">
        <v>0</v>
      </c>
      <c r="Q232" s="114">
        <v>1390200</v>
      </c>
      <c r="R232" s="116">
        <v>0</v>
      </c>
      <c r="S232" s="115">
        <v>0</v>
      </c>
      <c r="T232" s="114">
        <v>1390200</v>
      </c>
      <c r="U232" s="116">
        <v>0</v>
      </c>
    </row>
    <row r="233" spans="1:21" x14ac:dyDescent="0.35">
      <c r="A233" s="29">
        <v>12</v>
      </c>
      <c r="B233" s="30" t="s">
        <v>126</v>
      </c>
      <c r="C233" s="89" t="s">
        <v>36</v>
      </c>
      <c r="D233" s="89"/>
      <c r="E233" s="89"/>
      <c r="F233" s="89"/>
      <c r="G233" s="111">
        <v>6</v>
      </c>
      <c r="H233" s="112">
        <v>63200</v>
      </c>
      <c r="I233" s="31">
        <f t="shared" si="46"/>
        <v>379200</v>
      </c>
      <c r="J233" s="113">
        <v>6</v>
      </c>
      <c r="K233" s="114">
        <v>63200</v>
      </c>
      <c r="L233" s="89">
        <v>379200</v>
      </c>
      <c r="M233" s="115">
        <f t="shared" si="47"/>
        <v>0</v>
      </c>
      <c r="N233" s="114">
        <v>63200</v>
      </c>
      <c r="O233" s="116">
        <f t="shared" si="48"/>
        <v>0</v>
      </c>
      <c r="P233" s="115">
        <v>0</v>
      </c>
      <c r="Q233" s="114">
        <v>63200</v>
      </c>
      <c r="R233" s="116">
        <v>0</v>
      </c>
      <c r="S233" s="115">
        <v>0</v>
      </c>
      <c r="T233" s="114">
        <v>63200</v>
      </c>
      <c r="U233" s="116">
        <v>0</v>
      </c>
    </row>
    <row r="234" spans="1:21" x14ac:dyDescent="0.35">
      <c r="A234" s="29">
        <v>13</v>
      </c>
      <c r="B234" s="30" t="s">
        <v>127</v>
      </c>
      <c r="C234" s="89" t="s">
        <v>36</v>
      </c>
      <c r="D234" s="89"/>
      <c r="E234" s="89"/>
      <c r="F234" s="89"/>
      <c r="G234" s="111">
        <v>4</v>
      </c>
      <c r="H234" s="112">
        <v>32800</v>
      </c>
      <c r="I234" s="31">
        <f t="shared" si="46"/>
        <v>131200</v>
      </c>
      <c r="J234" s="113">
        <v>4</v>
      </c>
      <c r="K234" s="114">
        <v>32800</v>
      </c>
      <c r="L234" s="89">
        <v>131200</v>
      </c>
      <c r="M234" s="115">
        <f t="shared" si="47"/>
        <v>0</v>
      </c>
      <c r="N234" s="114">
        <v>32800</v>
      </c>
      <c r="O234" s="116">
        <f t="shared" si="48"/>
        <v>0</v>
      </c>
      <c r="P234" s="115">
        <v>0</v>
      </c>
      <c r="Q234" s="114">
        <v>32800</v>
      </c>
      <c r="R234" s="116">
        <v>0</v>
      </c>
      <c r="S234" s="115">
        <v>0</v>
      </c>
      <c r="T234" s="114">
        <v>32800</v>
      </c>
      <c r="U234" s="116">
        <v>0</v>
      </c>
    </row>
    <row r="235" spans="1:21" x14ac:dyDescent="0.35">
      <c r="A235" s="29">
        <v>14</v>
      </c>
      <c r="B235" s="30" t="s">
        <v>128</v>
      </c>
      <c r="C235" s="89" t="s">
        <v>129</v>
      </c>
      <c r="D235" s="89"/>
      <c r="E235" s="89"/>
      <c r="F235" s="89"/>
      <c r="G235" s="111">
        <v>10</v>
      </c>
      <c r="H235" s="112">
        <v>53300</v>
      </c>
      <c r="I235" s="31">
        <f t="shared" si="46"/>
        <v>533000</v>
      </c>
      <c r="J235" s="113">
        <v>10</v>
      </c>
      <c r="K235" s="114">
        <v>53300</v>
      </c>
      <c r="L235" s="89">
        <v>533000</v>
      </c>
      <c r="M235" s="115">
        <f t="shared" si="47"/>
        <v>0</v>
      </c>
      <c r="N235" s="114">
        <v>53300</v>
      </c>
      <c r="O235" s="116">
        <f t="shared" si="48"/>
        <v>0</v>
      </c>
      <c r="P235" s="115">
        <v>0</v>
      </c>
      <c r="Q235" s="114">
        <v>53300</v>
      </c>
      <c r="R235" s="116">
        <v>0</v>
      </c>
      <c r="S235" s="115">
        <v>0</v>
      </c>
      <c r="T235" s="114">
        <v>53300</v>
      </c>
      <c r="U235" s="116">
        <v>0</v>
      </c>
    </row>
    <row r="236" spans="1:21" x14ac:dyDescent="0.35">
      <c r="A236" s="29">
        <v>15</v>
      </c>
      <c r="B236" s="30" t="s">
        <v>130</v>
      </c>
      <c r="C236" s="89" t="s">
        <v>131</v>
      </c>
      <c r="D236" s="89"/>
      <c r="E236" s="89"/>
      <c r="F236" s="89"/>
      <c r="G236" s="111">
        <v>5</v>
      </c>
      <c r="H236" s="112">
        <v>14100</v>
      </c>
      <c r="I236" s="31">
        <f t="shared" si="46"/>
        <v>70500</v>
      </c>
      <c r="J236" s="113">
        <v>5</v>
      </c>
      <c r="K236" s="114">
        <v>14100</v>
      </c>
      <c r="L236" s="89">
        <v>70500</v>
      </c>
      <c r="M236" s="115">
        <f t="shared" si="47"/>
        <v>0</v>
      </c>
      <c r="N236" s="114">
        <v>14100</v>
      </c>
      <c r="O236" s="116">
        <f t="shared" si="48"/>
        <v>0</v>
      </c>
      <c r="P236" s="115">
        <v>0</v>
      </c>
      <c r="Q236" s="114">
        <v>14100</v>
      </c>
      <c r="R236" s="116">
        <v>0</v>
      </c>
      <c r="S236" s="115">
        <v>0</v>
      </c>
      <c r="T236" s="114">
        <v>14100</v>
      </c>
      <c r="U236" s="116">
        <v>0</v>
      </c>
    </row>
    <row r="237" spans="1:21" x14ac:dyDescent="0.35">
      <c r="A237" s="29">
        <v>16</v>
      </c>
      <c r="B237" s="30" t="s">
        <v>132</v>
      </c>
      <c r="C237" s="89" t="s">
        <v>36</v>
      </c>
      <c r="D237" s="89"/>
      <c r="E237" s="89"/>
      <c r="F237" s="89"/>
      <c r="G237" s="111">
        <v>4</v>
      </c>
      <c r="H237" s="112">
        <v>440000</v>
      </c>
      <c r="I237" s="31">
        <f t="shared" si="46"/>
        <v>1760000</v>
      </c>
      <c r="J237" s="113">
        <v>4</v>
      </c>
      <c r="K237" s="114">
        <v>440000</v>
      </c>
      <c r="L237" s="89">
        <v>1760000</v>
      </c>
      <c r="M237" s="115">
        <f t="shared" si="47"/>
        <v>0</v>
      </c>
      <c r="N237" s="114">
        <v>440000</v>
      </c>
      <c r="O237" s="116">
        <f t="shared" si="48"/>
        <v>0</v>
      </c>
      <c r="P237" s="115">
        <v>0</v>
      </c>
      <c r="Q237" s="114">
        <v>440000</v>
      </c>
      <c r="R237" s="116">
        <v>0</v>
      </c>
      <c r="S237" s="115">
        <v>0</v>
      </c>
      <c r="T237" s="114">
        <v>440000</v>
      </c>
      <c r="U237" s="116">
        <v>0</v>
      </c>
    </row>
    <row r="238" spans="1:21" x14ac:dyDescent="0.35">
      <c r="A238" s="29">
        <v>17</v>
      </c>
      <c r="B238" s="30" t="s">
        <v>133</v>
      </c>
      <c r="C238" s="89" t="s">
        <v>50</v>
      </c>
      <c r="D238" s="89"/>
      <c r="E238" s="89"/>
      <c r="F238" s="89"/>
      <c r="G238" s="111">
        <v>75</v>
      </c>
      <c r="H238" s="112">
        <v>540000</v>
      </c>
      <c r="I238" s="31">
        <f t="shared" si="46"/>
        <v>40500000</v>
      </c>
      <c r="J238" s="113">
        <v>75</v>
      </c>
      <c r="K238" s="114">
        <v>540000</v>
      </c>
      <c r="L238" s="89">
        <v>40500000</v>
      </c>
      <c r="M238" s="115">
        <f t="shared" si="47"/>
        <v>0</v>
      </c>
      <c r="N238" s="114">
        <v>540000</v>
      </c>
      <c r="O238" s="116">
        <f t="shared" si="48"/>
        <v>0</v>
      </c>
      <c r="P238" s="115">
        <v>0</v>
      </c>
      <c r="Q238" s="114">
        <v>540000</v>
      </c>
      <c r="R238" s="116">
        <v>0</v>
      </c>
      <c r="S238" s="115">
        <v>0</v>
      </c>
      <c r="T238" s="114">
        <v>540000</v>
      </c>
      <c r="U238" s="116">
        <v>0</v>
      </c>
    </row>
    <row r="239" spans="1:21" x14ac:dyDescent="0.35">
      <c r="A239" s="29">
        <v>18</v>
      </c>
      <c r="B239" s="30" t="s">
        <v>134</v>
      </c>
      <c r="C239" s="89" t="s">
        <v>50</v>
      </c>
      <c r="D239" s="89"/>
      <c r="E239" s="89"/>
      <c r="F239" s="89"/>
      <c r="G239" s="111">
        <v>70</v>
      </c>
      <c r="H239" s="112">
        <v>695000</v>
      </c>
      <c r="I239" s="31">
        <f t="shared" si="46"/>
        <v>48650000</v>
      </c>
      <c r="J239" s="113">
        <v>70</v>
      </c>
      <c r="K239" s="114">
        <v>695000</v>
      </c>
      <c r="L239" s="89">
        <v>48650000</v>
      </c>
      <c r="M239" s="115">
        <f t="shared" si="47"/>
        <v>0</v>
      </c>
      <c r="N239" s="114">
        <v>695000</v>
      </c>
      <c r="O239" s="116">
        <f t="shared" si="48"/>
        <v>0</v>
      </c>
      <c r="P239" s="115">
        <v>0</v>
      </c>
      <c r="Q239" s="114">
        <v>695000</v>
      </c>
      <c r="R239" s="116">
        <v>0</v>
      </c>
      <c r="S239" s="115">
        <v>0</v>
      </c>
      <c r="T239" s="114">
        <v>695000</v>
      </c>
      <c r="U239" s="116">
        <v>0</v>
      </c>
    </row>
    <row r="240" spans="1:21" x14ac:dyDescent="0.35">
      <c r="A240" s="29">
        <v>19</v>
      </c>
      <c r="B240" s="30" t="s">
        <v>135</v>
      </c>
      <c r="C240" s="89" t="s">
        <v>50</v>
      </c>
      <c r="D240" s="89"/>
      <c r="E240" s="89"/>
      <c r="F240" s="89"/>
      <c r="G240" s="111">
        <v>13</v>
      </c>
      <c r="H240" s="112">
        <v>88000</v>
      </c>
      <c r="I240" s="31">
        <f t="shared" si="46"/>
        <v>1144000</v>
      </c>
      <c r="J240" s="113">
        <v>13</v>
      </c>
      <c r="K240" s="114">
        <v>88000</v>
      </c>
      <c r="L240" s="89">
        <v>1144000</v>
      </c>
      <c r="M240" s="115">
        <f t="shared" si="47"/>
        <v>0</v>
      </c>
      <c r="N240" s="114">
        <v>88000</v>
      </c>
      <c r="O240" s="116">
        <f t="shared" si="48"/>
        <v>0</v>
      </c>
      <c r="P240" s="115">
        <v>0</v>
      </c>
      <c r="Q240" s="114">
        <v>88000</v>
      </c>
      <c r="R240" s="116">
        <v>0</v>
      </c>
      <c r="S240" s="115">
        <v>0</v>
      </c>
      <c r="T240" s="114">
        <v>88000</v>
      </c>
      <c r="U240" s="116">
        <v>0</v>
      </c>
    </row>
    <row r="241" spans="1:21" x14ac:dyDescent="0.35">
      <c r="A241" s="29">
        <v>20</v>
      </c>
      <c r="B241" s="30" t="s">
        <v>136</v>
      </c>
      <c r="C241" s="89" t="s">
        <v>64</v>
      </c>
      <c r="D241" s="89"/>
      <c r="E241" s="89"/>
      <c r="F241" s="89"/>
      <c r="G241" s="111">
        <v>60</v>
      </c>
      <c r="H241" s="112">
        <v>110700</v>
      </c>
      <c r="I241" s="31">
        <f t="shared" si="46"/>
        <v>6642000</v>
      </c>
      <c r="J241" s="113">
        <v>60</v>
      </c>
      <c r="K241" s="114">
        <v>110700</v>
      </c>
      <c r="L241" s="89">
        <v>6642000</v>
      </c>
      <c r="M241" s="115">
        <f t="shared" si="47"/>
        <v>0</v>
      </c>
      <c r="N241" s="114">
        <v>110700</v>
      </c>
      <c r="O241" s="116">
        <f t="shared" si="48"/>
        <v>0</v>
      </c>
      <c r="P241" s="115">
        <v>0</v>
      </c>
      <c r="Q241" s="114">
        <v>110700</v>
      </c>
      <c r="R241" s="116">
        <v>0</v>
      </c>
      <c r="S241" s="115">
        <v>0</v>
      </c>
      <c r="T241" s="114">
        <v>110700</v>
      </c>
      <c r="U241" s="116">
        <v>0</v>
      </c>
    </row>
    <row r="242" spans="1:21" x14ac:dyDescent="0.35">
      <c r="A242" s="29">
        <v>21</v>
      </c>
      <c r="B242" s="30" t="s">
        <v>136</v>
      </c>
      <c r="C242" s="89" t="s">
        <v>64</v>
      </c>
      <c r="D242" s="89"/>
      <c r="E242" s="89"/>
      <c r="F242" s="89"/>
      <c r="G242" s="111">
        <v>60</v>
      </c>
      <c r="H242" s="112">
        <v>119900</v>
      </c>
      <c r="I242" s="31">
        <f t="shared" si="46"/>
        <v>7194000</v>
      </c>
      <c r="J242" s="113">
        <v>60</v>
      </c>
      <c r="K242" s="114">
        <v>119900</v>
      </c>
      <c r="L242" s="89">
        <v>7194000</v>
      </c>
      <c r="M242" s="115">
        <f t="shared" si="47"/>
        <v>0</v>
      </c>
      <c r="N242" s="114">
        <v>119900</v>
      </c>
      <c r="O242" s="116">
        <f t="shared" si="48"/>
        <v>0</v>
      </c>
      <c r="P242" s="115">
        <v>0</v>
      </c>
      <c r="Q242" s="114">
        <v>119900</v>
      </c>
      <c r="R242" s="116">
        <v>0</v>
      </c>
      <c r="S242" s="115">
        <v>0</v>
      </c>
      <c r="T242" s="114">
        <v>119900</v>
      </c>
      <c r="U242" s="116">
        <v>0</v>
      </c>
    </row>
    <row r="243" spans="1:21" x14ac:dyDescent="0.35">
      <c r="A243" s="29">
        <v>22</v>
      </c>
      <c r="B243" s="30" t="s">
        <v>137</v>
      </c>
      <c r="C243" s="89" t="s">
        <v>64</v>
      </c>
      <c r="D243" s="60"/>
      <c r="E243" s="60"/>
      <c r="F243" s="60"/>
      <c r="G243" s="111">
        <v>70</v>
      </c>
      <c r="H243" s="40">
        <v>109000</v>
      </c>
      <c r="I243" s="31">
        <f t="shared" si="46"/>
        <v>7630000</v>
      </c>
      <c r="J243" s="113">
        <v>70</v>
      </c>
      <c r="K243" s="118">
        <v>109000</v>
      </c>
      <c r="L243" s="31">
        <v>7630000</v>
      </c>
      <c r="M243" s="115">
        <f t="shared" si="47"/>
        <v>0</v>
      </c>
      <c r="N243" s="118">
        <v>109000</v>
      </c>
      <c r="O243" s="116">
        <f t="shared" si="48"/>
        <v>0</v>
      </c>
      <c r="P243" s="115">
        <v>0</v>
      </c>
      <c r="Q243" s="118">
        <v>109000</v>
      </c>
      <c r="R243" s="119">
        <v>0</v>
      </c>
      <c r="S243" s="115">
        <v>0</v>
      </c>
      <c r="T243" s="118">
        <v>109000</v>
      </c>
      <c r="U243" s="120">
        <v>0</v>
      </c>
    </row>
    <row r="244" spans="1:21" x14ac:dyDescent="0.35">
      <c r="A244" s="29">
        <v>23</v>
      </c>
      <c r="B244" s="30" t="s">
        <v>138</v>
      </c>
      <c r="C244" s="89" t="s">
        <v>64</v>
      </c>
      <c r="D244" s="89"/>
      <c r="E244" s="89"/>
      <c r="F244" s="89"/>
      <c r="G244" s="111">
        <v>30</v>
      </c>
      <c r="H244" s="112">
        <v>100000</v>
      </c>
      <c r="I244" s="31">
        <f t="shared" si="46"/>
        <v>3000000</v>
      </c>
      <c r="J244" s="113">
        <v>30</v>
      </c>
      <c r="K244" s="114">
        <v>100000</v>
      </c>
      <c r="L244" s="89">
        <v>3000000</v>
      </c>
      <c r="M244" s="115">
        <f t="shared" si="47"/>
        <v>0</v>
      </c>
      <c r="N244" s="114">
        <v>100000</v>
      </c>
      <c r="O244" s="116">
        <f t="shared" si="48"/>
        <v>0</v>
      </c>
      <c r="P244" s="115">
        <v>0</v>
      </c>
      <c r="Q244" s="114">
        <v>100000</v>
      </c>
      <c r="R244" s="116">
        <v>0</v>
      </c>
      <c r="S244" s="115">
        <v>0</v>
      </c>
      <c r="T244" s="114">
        <v>100000</v>
      </c>
      <c r="U244" s="116">
        <v>0</v>
      </c>
    </row>
    <row r="245" spans="1:21" x14ac:dyDescent="0.35">
      <c r="A245" s="29">
        <v>24</v>
      </c>
      <c r="B245" s="30" t="s">
        <v>139</v>
      </c>
      <c r="C245" s="89" t="s">
        <v>64</v>
      </c>
      <c r="D245" s="89"/>
      <c r="E245" s="89"/>
      <c r="F245" s="89"/>
      <c r="G245" s="111">
        <v>60</v>
      </c>
      <c r="H245" s="112">
        <v>119500</v>
      </c>
      <c r="I245" s="31">
        <f t="shared" si="46"/>
        <v>7170000</v>
      </c>
      <c r="J245" s="113">
        <v>60</v>
      </c>
      <c r="K245" s="114">
        <v>119500</v>
      </c>
      <c r="L245" s="89">
        <v>7170000</v>
      </c>
      <c r="M245" s="115">
        <f t="shared" si="47"/>
        <v>0</v>
      </c>
      <c r="N245" s="114">
        <v>119500</v>
      </c>
      <c r="O245" s="116">
        <f t="shared" si="48"/>
        <v>0</v>
      </c>
      <c r="P245" s="115">
        <v>0</v>
      </c>
      <c r="Q245" s="114">
        <v>119500</v>
      </c>
      <c r="R245" s="116">
        <v>0</v>
      </c>
      <c r="S245" s="115">
        <v>0</v>
      </c>
      <c r="T245" s="114">
        <v>119500</v>
      </c>
      <c r="U245" s="116">
        <v>0</v>
      </c>
    </row>
    <row r="246" spans="1:21" ht="23" x14ac:dyDescent="0.35">
      <c r="A246" s="29">
        <v>25</v>
      </c>
      <c r="B246" s="117" t="s">
        <v>140</v>
      </c>
      <c r="C246" s="89" t="s">
        <v>50</v>
      </c>
      <c r="D246" s="89"/>
      <c r="E246" s="89"/>
      <c r="F246" s="89"/>
      <c r="G246" s="111">
        <v>10</v>
      </c>
      <c r="H246" s="112">
        <v>695400</v>
      </c>
      <c r="I246" s="31">
        <f t="shared" si="46"/>
        <v>6954000</v>
      </c>
      <c r="J246" s="113">
        <v>10</v>
      </c>
      <c r="K246" s="114">
        <v>695400</v>
      </c>
      <c r="L246" s="89">
        <v>6954000</v>
      </c>
      <c r="M246" s="115">
        <f t="shared" si="47"/>
        <v>0</v>
      </c>
      <c r="N246" s="114">
        <v>695400</v>
      </c>
      <c r="O246" s="116">
        <f t="shared" si="48"/>
        <v>0</v>
      </c>
      <c r="P246" s="115">
        <v>0</v>
      </c>
      <c r="Q246" s="114">
        <v>695400</v>
      </c>
      <c r="R246" s="116">
        <v>0</v>
      </c>
      <c r="S246" s="115">
        <v>0</v>
      </c>
      <c r="T246" s="114">
        <v>695400</v>
      </c>
      <c r="U246" s="116">
        <v>0</v>
      </c>
    </row>
    <row r="247" spans="1:21" ht="23" x14ac:dyDescent="0.35">
      <c r="A247" s="29">
        <v>26</v>
      </c>
      <c r="B247" s="117" t="s">
        <v>141</v>
      </c>
      <c r="C247" s="89" t="s">
        <v>50</v>
      </c>
      <c r="D247" s="89"/>
      <c r="E247" s="89"/>
      <c r="F247" s="89"/>
      <c r="G247" s="111">
        <v>10</v>
      </c>
      <c r="H247" s="112">
        <v>82600</v>
      </c>
      <c r="I247" s="31">
        <f t="shared" si="46"/>
        <v>826000</v>
      </c>
      <c r="J247" s="113">
        <v>10</v>
      </c>
      <c r="K247" s="114">
        <v>82600</v>
      </c>
      <c r="L247" s="89">
        <v>826000</v>
      </c>
      <c r="M247" s="115">
        <f t="shared" si="47"/>
        <v>0</v>
      </c>
      <c r="N247" s="114">
        <v>82600</v>
      </c>
      <c r="O247" s="116">
        <f t="shared" si="48"/>
        <v>0</v>
      </c>
      <c r="P247" s="115">
        <v>0</v>
      </c>
      <c r="Q247" s="114">
        <v>82600</v>
      </c>
      <c r="R247" s="116">
        <v>0</v>
      </c>
      <c r="S247" s="115">
        <v>0</v>
      </c>
      <c r="T247" s="114">
        <v>82600</v>
      </c>
      <c r="U247" s="116">
        <v>0</v>
      </c>
    </row>
    <row r="248" spans="1:21" x14ac:dyDescent="0.35">
      <c r="A248" s="29">
        <v>27</v>
      </c>
      <c r="B248" s="30" t="s">
        <v>142</v>
      </c>
      <c r="C248" s="89" t="s">
        <v>36</v>
      </c>
      <c r="D248" s="89"/>
      <c r="E248" s="89"/>
      <c r="F248" s="89"/>
      <c r="G248" s="111">
        <v>6</v>
      </c>
      <c r="H248" s="112">
        <v>60500</v>
      </c>
      <c r="I248" s="31">
        <f t="shared" si="46"/>
        <v>363000</v>
      </c>
      <c r="J248" s="113">
        <v>6</v>
      </c>
      <c r="K248" s="114">
        <v>60500</v>
      </c>
      <c r="L248" s="89">
        <v>363000</v>
      </c>
      <c r="M248" s="115">
        <f t="shared" si="47"/>
        <v>0</v>
      </c>
      <c r="N248" s="114">
        <v>60500</v>
      </c>
      <c r="O248" s="116">
        <f t="shared" si="48"/>
        <v>0</v>
      </c>
      <c r="P248" s="115">
        <v>0</v>
      </c>
      <c r="Q248" s="114">
        <v>60500</v>
      </c>
      <c r="R248" s="116">
        <v>0</v>
      </c>
      <c r="S248" s="115">
        <v>0</v>
      </c>
      <c r="T248" s="114">
        <v>60500</v>
      </c>
      <c r="U248" s="116">
        <v>0</v>
      </c>
    </row>
    <row r="249" spans="1:21" x14ac:dyDescent="0.35">
      <c r="A249" s="29">
        <v>28</v>
      </c>
      <c r="B249" s="30" t="s">
        <v>143</v>
      </c>
      <c r="C249" s="89" t="s">
        <v>36</v>
      </c>
      <c r="D249" s="89"/>
      <c r="E249" s="89"/>
      <c r="F249" s="89"/>
      <c r="G249" s="111">
        <v>8</v>
      </c>
      <c r="H249" s="112">
        <v>84000</v>
      </c>
      <c r="I249" s="31">
        <f t="shared" si="46"/>
        <v>672000</v>
      </c>
      <c r="J249" s="113">
        <v>8</v>
      </c>
      <c r="K249" s="114">
        <v>84000</v>
      </c>
      <c r="L249" s="89">
        <v>672000</v>
      </c>
      <c r="M249" s="115">
        <f t="shared" si="47"/>
        <v>0</v>
      </c>
      <c r="N249" s="114">
        <v>84000</v>
      </c>
      <c r="O249" s="116">
        <f t="shared" si="48"/>
        <v>0</v>
      </c>
      <c r="P249" s="115">
        <v>0</v>
      </c>
      <c r="Q249" s="114">
        <v>84000</v>
      </c>
      <c r="R249" s="116">
        <v>0</v>
      </c>
      <c r="S249" s="115">
        <v>0</v>
      </c>
      <c r="T249" s="114">
        <v>84000</v>
      </c>
      <c r="U249" s="116">
        <v>0</v>
      </c>
    </row>
    <row r="250" spans="1:21" ht="23" x14ac:dyDescent="0.35">
      <c r="A250" s="29">
        <v>29</v>
      </c>
      <c r="B250" s="117" t="s">
        <v>144</v>
      </c>
      <c r="C250" s="89" t="s">
        <v>36</v>
      </c>
      <c r="D250" s="89"/>
      <c r="E250" s="89"/>
      <c r="F250" s="89"/>
      <c r="G250" s="111">
        <v>12</v>
      </c>
      <c r="H250" s="112">
        <v>107400</v>
      </c>
      <c r="I250" s="31">
        <f t="shared" si="46"/>
        <v>1288800</v>
      </c>
      <c r="J250" s="113">
        <v>12</v>
      </c>
      <c r="K250" s="114">
        <v>107400</v>
      </c>
      <c r="L250" s="89">
        <v>1288800</v>
      </c>
      <c r="M250" s="115">
        <f t="shared" si="47"/>
        <v>0</v>
      </c>
      <c r="N250" s="114">
        <v>107400</v>
      </c>
      <c r="O250" s="116">
        <f t="shared" si="48"/>
        <v>0</v>
      </c>
      <c r="P250" s="115">
        <v>0</v>
      </c>
      <c r="Q250" s="114">
        <v>107400</v>
      </c>
      <c r="R250" s="116">
        <v>0</v>
      </c>
      <c r="S250" s="115">
        <v>0</v>
      </c>
      <c r="T250" s="114">
        <v>107400</v>
      </c>
      <c r="U250" s="116">
        <v>0</v>
      </c>
    </row>
    <row r="251" spans="1:21" x14ac:dyDescent="0.35">
      <c r="A251" s="29">
        <v>30</v>
      </c>
      <c r="B251" s="30" t="s">
        <v>145</v>
      </c>
      <c r="C251" s="89" t="s">
        <v>129</v>
      </c>
      <c r="D251" s="89"/>
      <c r="E251" s="89"/>
      <c r="F251" s="89"/>
      <c r="G251" s="111">
        <v>50</v>
      </c>
      <c r="H251" s="112">
        <v>26000</v>
      </c>
      <c r="I251" s="31">
        <f t="shared" si="46"/>
        <v>1300000</v>
      </c>
      <c r="J251" s="113">
        <v>50</v>
      </c>
      <c r="K251" s="114">
        <v>26000</v>
      </c>
      <c r="L251" s="89">
        <v>1300000</v>
      </c>
      <c r="M251" s="115">
        <f t="shared" si="47"/>
        <v>0</v>
      </c>
      <c r="N251" s="114">
        <v>26000</v>
      </c>
      <c r="O251" s="116">
        <f t="shared" si="48"/>
        <v>0</v>
      </c>
      <c r="P251" s="115">
        <v>0</v>
      </c>
      <c r="Q251" s="114">
        <v>26000</v>
      </c>
      <c r="R251" s="116">
        <v>0</v>
      </c>
      <c r="S251" s="115">
        <v>0</v>
      </c>
      <c r="T251" s="114">
        <v>26000</v>
      </c>
      <c r="U251" s="116">
        <v>0</v>
      </c>
    </row>
    <row r="252" spans="1:21" x14ac:dyDescent="0.35">
      <c r="A252" s="29">
        <v>31</v>
      </c>
      <c r="B252" s="30" t="s">
        <v>146</v>
      </c>
      <c r="C252" s="89" t="s">
        <v>36</v>
      </c>
      <c r="D252" s="89"/>
      <c r="E252" s="89"/>
      <c r="F252" s="89"/>
      <c r="G252" s="111">
        <v>3</v>
      </c>
      <c r="H252" s="112">
        <v>74000</v>
      </c>
      <c r="I252" s="31">
        <f t="shared" si="46"/>
        <v>222000</v>
      </c>
      <c r="J252" s="113">
        <v>3</v>
      </c>
      <c r="K252" s="114">
        <v>74000</v>
      </c>
      <c r="L252" s="89">
        <v>222000</v>
      </c>
      <c r="M252" s="115">
        <f t="shared" si="47"/>
        <v>0</v>
      </c>
      <c r="N252" s="114">
        <v>74000</v>
      </c>
      <c r="O252" s="116">
        <f t="shared" si="48"/>
        <v>0</v>
      </c>
      <c r="P252" s="115">
        <v>0</v>
      </c>
      <c r="Q252" s="114">
        <v>74000</v>
      </c>
      <c r="R252" s="116">
        <v>0</v>
      </c>
      <c r="S252" s="115">
        <v>0</v>
      </c>
      <c r="T252" s="114">
        <v>74000</v>
      </c>
      <c r="U252" s="116">
        <v>0</v>
      </c>
    </row>
    <row r="253" spans="1:21" x14ac:dyDescent="0.35">
      <c r="A253" s="29">
        <v>32</v>
      </c>
      <c r="B253" s="30" t="s">
        <v>147</v>
      </c>
      <c r="C253" s="89" t="s">
        <v>36</v>
      </c>
      <c r="D253" s="89"/>
      <c r="E253" s="89"/>
      <c r="F253" s="89"/>
      <c r="G253" s="111">
        <v>2</v>
      </c>
      <c r="H253" s="112">
        <v>109900</v>
      </c>
      <c r="I253" s="31">
        <f t="shared" si="46"/>
        <v>219800</v>
      </c>
      <c r="J253" s="113">
        <v>2</v>
      </c>
      <c r="K253" s="114">
        <v>109900</v>
      </c>
      <c r="L253" s="89">
        <v>219800</v>
      </c>
      <c r="M253" s="115">
        <f t="shared" si="47"/>
        <v>0</v>
      </c>
      <c r="N253" s="114">
        <v>109900</v>
      </c>
      <c r="O253" s="116">
        <f t="shared" si="48"/>
        <v>0</v>
      </c>
      <c r="P253" s="115">
        <v>0</v>
      </c>
      <c r="Q253" s="114">
        <v>109900</v>
      </c>
      <c r="R253" s="116">
        <v>0</v>
      </c>
      <c r="S253" s="115">
        <v>0</v>
      </c>
      <c r="T253" s="114">
        <v>109900</v>
      </c>
      <c r="U253" s="116">
        <v>0</v>
      </c>
    </row>
    <row r="254" spans="1:21" x14ac:dyDescent="0.35">
      <c r="A254" s="29">
        <v>33</v>
      </c>
      <c r="B254" s="30" t="s">
        <v>148</v>
      </c>
      <c r="C254" s="89" t="s">
        <v>36</v>
      </c>
      <c r="D254" s="89"/>
      <c r="E254" s="89"/>
      <c r="F254" s="89"/>
      <c r="G254" s="111">
        <v>6</v>
      </c>
      <c r="H254" s="112">
        <v>44600</v>
      </c>
      <c r="I254" s="31">
        <f t="shared" si="46"/>
        <v>267600</v>
      </c>
      <c r="J254" s="113">
        <v>6</v>
      </c>
      <c r="K254" s="114">
        <v>44600</v>
      </c>
      <c r="L254" s="89">
        <v>267600</v>
      </c>
      <c r="M254" s="115">
        <f t="shared" si="47"/>
        <v>0</v>
      </c>
      <c r="N254" s="114">
        <v>44600</v>
      </c>
      <c r="O254" s="116">
        <f t="shared" si="48"/>
        <v>0</v>
      </c>
      <c r="P254" s="115">
        <v>0</v>
      </c>
      <c r="Q254" s="114">
        <v>44600</v>
      </c>
      <c r="R254" s="116">
        <v>0</v>
      </c>
      <c r="S254" s="115">
        <v>0</v>
      </c>
      <c r="T254" s="114">
        <v>44600</v>
      </c>
      <c r="U254" s="116">
        <v>0</v>
      </c>
    </row>
    <row r="255" spans="1:21" x14ac:dyDescent="0.35">
      <c r="A255" s="29">
        <v>34</v>
      </c>
      <c r="B255" s="30" t="s">
        <v>149</v>
      </c>
      <c r="C255" s="89" t="s">
        <v>36</v>
      </c>
      <c r="D255" s="89"/>
      <c r="E255" s="89"/>
      <c r="F255" s="89"/>
      <c r="G255" s="111">
        <v>12</v>
      </c>
      <c r="H255" s="112">
        <v>15000</v>
      </c>
      <c r="I255" s="31">
        <f t="shared" si="46"/>
        <v>180000</v>
      </c>
      <c r="J255" s="113">
        <v>12</v>
      </c>
      <c r="K255" s="114">
        <v>15000</v>
      </c>
      <c r="L255" s="89">
        <v>180000</v>
      </c>
      <c r="M255" s="115">
        <f t="shared" si="47"/>
        <v>0</v>
      </c>
      <c r="N255" s="114">
        <v>15000</v>
      </c>
      <c r="O255" s="116">
        <f t="shared" si="48"/>
        <v>0</v>
      </c>
      <c r="P255" s="115">
        <v>0</v>
      </c>
      <c r="Q255" s="114">
        <v>15000</v>
      </c>
      <c r="R255" s="116">
        <v>0</v>
      </c>
      <c r="S255" s="115">
        <v>0</v>
      </c>
      <c r="T255" s="114">
        <v>15000</v>
      </c>
      <c r="U255" s="116">
        <v>0</v>
      </c>
    </row>
    <row r="256" spans="1:21" x14ac:dyDescent="0.35">
      <c r="A256" s="29">
        <v>35</v>
      </c>
      <c r="B256" s="30" t="s">
        <v>150</v>
      </c>
      <c r="C256" s="89" t="s">
        <v>36</v>
      </c>
      <c r="D256" s="89"/>
      <c r="E256" s="89"/>
      <c r="F256" s="89"/>
      <c r="G256" s="111">
        <v>36</v>
      </c>
      <c r="H256" s="112">
        <v>10100</v>
      </c>
      <c r="I256" s="31">
        <f t="shared" si="46"/>
        <v>363600</v>
      </c>
      <c r="J256" s="113">
        <v>36</v>
      </c>
      <c r="K256" s="114">
        <v>10100</v>
      </c>
      <c r="L256" s="89">
        <v>363600</v>
      </c>
      <c r="M256" s="115">
        <f t="shared" si="47"/>
        <v>0</v>
      </c>
      <c r="N256" s="114">
        <v>10100</v>
      </c>
      <c r="O256" s="116">
        <f t="shared" si="48"/>
        <v>0</v>
      </c>
      <c r="P256" s="115">
        <v>0</v>
      </c>
      <c r="Q256" s="114">
        <v>10100</v>
      </c>
      <c r="R256" s="116">
        <v>0</v>
      </c>
      <c r="S256" s="115">
        <v>0</v>
      </c>
      <c r="T256" s="114">
        <v>10100</v>
      </c>
      <c r="U256" s="116">
        <v>0</v>
      </c>
    </row>
    <row r="257" spans="1:21" x14ac:dyDescent="0.35">
      <c r="A257" s="29">
        <v>36</v>
      </c>
      <c r="B257" s="30" t="s">
        <v>151</v>
      </c>
      <c r="C257" s="89" t="s">
        <v>36</v>
      </c>
      <c r="D257" s="89"/>
      <c r="E257" s="89"/>
      <c r="F257" s="89"/>
      <c r="G257" s="111">
        <v>10</v>
      </c>
      <c r="H257" s="112">
        <v>65100</v>
      </c>
      <c r="I257" s="31">
        <f t="shared" si="46"/>
        <v>651000</v>
      </c>
      <c r="J257" s="113">
        <v>10</v>
      </c>
      <c r="K257" s="114">
        <v>65100</v>
      </c>
      <c r="L257" s="89">
        <v>651000</v>
      </c>
      <c r="M257" s="115">
        <f t="shared" si="47"/>
        <v>0</v>
      </c>
      <c r="N257" s="114">
        <v>65100</v>
      </c>
      <c r="O257" s="116">
        <f t="shared" si="48"/>
        <v>0</v>
      </c>
      <c r="P257" s="115">
        <v>0</v>
      </c>
      <c r="Q257" s="114">
        <v>65100</v>
      </c>
      <c r="R257" s="116">
        <v>0</v>
      </c>
      <c r="S257" s="115">
        <v>0</v>
      </c>
      <c r="T257" s="114">
        <v>65100</v>
      </c>
      <c r="U257" s="116">
        <v>0</v>
      </c>
    </row>
    <row r="258" spans="1:21" x14ac:dyDescent="0.35">
      <c r="A258" s="29">
        <v>37</v>
      </c>
      <c r="B258" s="30" t="s">
        <v>152</v>
      </c>
      <c r="C258" s="89" t="s">
        <v>36</v>
      </c>
      <c r="D258" s="89"/>
      <c r="E258" s="89"/>
      <c r="F258" s="89"/>
      <c r="G258" s="111">
        <v>12</v>
      </c>
      <c r="H258" s="112">
        <v>34500</v>
      </c>
      <c r="I258" s="31">
        <f t="shared" si="46"/>
        <v>414000</v>
      </c>
      <c r="J258" s="113">
        <v>12</v>
      </c>
      <c r="K258" s="114">
        <v>34500</v>
      </c>
      <c r="L258" s="89">
        <v>414000</v>
      </c>
      <c r="M258" s="115">
        <f t="shared" si="47"/>
        <v>0</v>
      </c>
      <c r="N258" s="114">
        <v>34500</v>
      </c>
      <c r="O258" s="116">
        <f t="shared" si="48"/>
        <v>0</v>
      </c>
      <c r="P258" s="115">
        <v>0</v>
      </c>
      <c r="Q258" s="114">
        <v>34500</v>
      </c>
      <c r="R258" s="116">
        <v>0</v>
      </c>
      <c r="S258" s="115">
        <v>0</v>
      </c>
      <c r="T258" s="114">
        <v>34500</v>
      </c>
      <c r="U258" s="116">
        <v>0</v>
      </c>
    </row>
    <row r="259" spans="1:21" x14ac:dyDescent="0.35">
      <c r="A259" s="29">
        <v>38</v>
      </c>
      <c r="B259" s="30" t="s">
        <v>153</v>
      </c>
      <c r="C259" s="89" t="s">
        <v>36</v>
      </c>
      <c r="D259" s="89"/>
      <c r="E259" s="89"/>
      <c r="F259" s="89"/>
      <c r="G259" s="111">
        <v>12</v>
      </c>
      <c r="H259" s="112">
        <v>35900</v>
      </c>
      <c r="I259" s="31">
        <f t="shared" si="46"/>
        <v>430800</v>
      </c>
      <c r="J259" s="113">
        <v>12</v>
      </c>
      <c r="K259" s="114">
        <v>35900</v>
      </c>
      <c r="L259" s="89">
        <v>430800</v>
      </c>
      <c r="M259" s="115">
        <f t="shared" si="47"/>
        <v>0</v>
      </c>
      <c r="N259" s="114">
        <v>35900</v>
      </c>
      <c r="O259" s="116">
        <f t="shared" si="48"/>
        <v>0</v>
      </c>
      <c r="P259" s="115">
        <v>0</v>
      </c>
      <c r="Q259" s="114">
        <v>35900</v>
      </c>
      <c r="R259" s="116">
        <v>0</v>
      </c>
      <c r="S259" s="115">
        <v>0</v>
      </c>
      <c r="T259" s="114">
        <v>35900</v>
      </c>
      <c r="U259" s="116">
        <v>0</v>
      </c>
    </row>
    <row r="260" spans="1:21" x14ac:dyDescent="0.35">
      <c r="A260" s="29">
        <v>39</v>
      </c>
      <c r="B260" s="30" t="s">
        <v>154</v>
      </c>
      <c r="C260" s="89" t="s">
        <v>36</v>
      </c>
      <c r="D260" s="89"/>
      <c r="E260" s="89"/>
      <c r="F260" s="89"/>
      <c r="G260" s="111">
        <v>4</v>
      </c>
      <c r="H260" s="112">
        <v>79700</v>
      </c>
      <c r="I260" s="31">
        <f t="shared" si="46"/>
        <v>318800</v>
      </c>
      <c r="J260" s="113">
        <v>4</v>
      </c>
      <c r="K260" s="114">
        <v>79700</v>
      </c>
      <c r="L260" s="89">
        <v>318800</v>
      </c>
      <c r="M260" s="115">
        <f t="shared" si="47"/>
        <v>0</v>
      </c>
      <c r="N260" s="114">
        <v>79700</v>
      </c>
      <c r="O260" s="116">
        <f t="shared" si="48"/>
        <v>0</v>
      </c>
      <c r="P260" s="115">
        <v>0</v>
      </c>
      <c r="Q260" s="114">
        <v>79700</v>
      </c>
      <c r="R260" s="116">
        <v>0</v>
      </c>
      <c r="S260" s="115">
        <v>0</v>
      </c>
      <c r="T260" s="114">
        <v>79700</v>
      </c>
      <c r="U260" s="116">
        <v>0</v>
      </c>
    </row>
    <row r="261" spans="1:21" x14ac:dyDescent="0.35">
      <c r="A261" s="29">
        <v>40</v>
      </c>
      <c r="B261" s="30" t="s">
        <v>155</v>
      </c>
      <c r="C261" s="89" t="s">
        <v>36</v>
      </c>
      <c r="D261" s="89"/>
      <c r="E261" s="89"/>
      <c r="F261" s="89"/>
      <c r="G261" s="111">
        <v>5</v>
      </c>
      <c r="H261" s="112">
        <v>64800</v>
      </c>
      <c r="I261" s="31">
        <f t="shared" si="46"/>
        <v>324000</v>
      </c>
      <c r="J261" s="113">
        <v>5</v>
      </c>
      <c r="K261" s="114">
        <v>64800</v>
      </c>
      <c r="L261" s="89">
        <v>324000</v>
      </c>
      <c r="M261" s="115">
        <f t="shared" si="47"/>
        <v>0</v>
      </c>
      <c r="N261" s="114">
        <v>64800</v>
      </c>
      <c r="O261" s="116">
        <f t="shared" si="48"/>
        <v>0</v>
      </c>
      <c r="P261" s="115">
        <v>0</v>
      </c>
      <c r="Q261" s="114">
        <v>64800</v>
      </c>
      <c r="R261" s="116">
        <v>0</v>
      </c>
      <c r="S261" s="115">
        <v>0</v>
      </c>
      <c r="T261" s="114">
        <v>64800</v>
      </c>
      <c r="U261" s="116">
        <v>0</v>
      </c>
    </row>
    <row r="262" spans="1:21" x14ac:dyDescent="0.35">
      <c r="A262" s="29">
        <v>41</v>
      </c>
      <c r="B262" s="30" t="s">
        <v>156</v>
      </c>
      <c r="C262" s="89" t="s">
        <v>36</v>
      </c>
      <c r="D262" s="89"/>
      <c r="E262" s="89"/>
      <c r="F262" s="89"/>
      <c r="G262" s="111">
        <v>24</v>
      </c>
      <c r="H262" s="112">
        <v>24300</v>
      </c>
      <c r="I262" s="31">
        <f t="shared" si="46"/>
        <v>583200</v>
      </c>
      <c r="J262" s="113">
        <v>24</v>
      </c>
      <c r="K262" s="114">
        <v>24300</v>
      </c>
      <c r="L262" s="89">
        <v>583200</v>
      </c>
      <c r="M262" s="115">
        <f t="shared" si="47"/>
        <v>0</v>
      </c>
      <c r="N262" s="114">
        <v>24300</v>
      </c>
      <c r="O262" s="116">
        <f t="shared" si="48"/>
        <v>0</v>
      </c>
      <c r="P262" s="115">
        <v>0</v>
      </c>
      <c r="Q262" s="114">
        <v>24300</v>
      </c>
      <c r="R262" s="116">
        <v>0</v>
      </c>
      <c r="S262" s="115">
        <v>0</v>
      </c>
      <c r="T262" s="114">
        <v>24300</v>
      </c>
      <c r="U262" s="116">
        <v>0</v>
      </c>
    </row>
    <row r="263" spans="1:21" x14ac:dyDescent="0.35">
      <c r="A263" s="29">
        <v>42</v>
      </c>
      <c r="B263" s="30" t="s">
        <v>157</v>
      </c>
      <c r="C263" s="89" t="s">
        <v>36</v>
      </c>
      <c r="D263" s="89"/>
      <c r="E263" s="89"/>
      <c r="F263" s="89"/>
      <c r="G263" s="111">
        <v>5</v>
      </c>
      <c r="H263" s="112">
        <v>120100</v>
      </c>
      <c r="I263" s="31">
        <f t="shared" si="46"/>
        <v>600500</v>
      </c>
      <c r="J263" s="113">
        <v>5</v>
      </c>
      <c r="K263" s="114">
        <v>120100</v>
      </c>
      <c r="L263" s="89">
        <v>600500</v>
      </c>
      <c r="M263" s="115">
        <f t="shared" si="47"/>
        <v>0</v>
      </c>
      <c r="N263" s="114">
        <v>120100</v>
      </c>
      <c r="O263" s="116">
        <f t="shared" si="48"/>
        <v>0</v>
      </c>
      <c r="P263" s="115">
        <v>0</v>
      </c>
      <c r="Q263" s="114">
        <v>120100</v>
      </c>
      <c r="R263" s="116">
        <v>0</v>
      </c>
      <c r="S263" s="115">
        <v>0</v>
      </c>
      <c r="T263" s="114">
        <v>120100</v>
      </c>
      <c r="U263" s="116">
        <v>0</v>
      </c>
    </row>
    <row r="264" spans="1:21" x14ac:dyDescent="0.35">
      <c r="A264" s="29">
        <v>43</v>
      </c>
      <c r="B264" s="30" t="s">
        <v>158</v>
      </c>
      <c r="C264" s="89" t="s">
        <v>36</v>
      </c>
      <c r="D264" s="89"/>
      <c r="E264" s="89"/>
      <c r="F264" s="89"/>
      <c r="G264" s="111">
        <v>3</v>
      </c>
      <c r="H264" s="112">
        <v>172800</v>
      </c>
      <c r="I264" s="31">
        <f t="shared" si="46"/>
        <v>518400</v>
      </c>
      <c r="J264" s="113">
        <v>3</v>
      </c>
      <c r="K264" s="114">
        <v>172800</v>
      </c>
      <c r="L264" s="89">
        <v>518400</v>
      </c>
      <c r="M264" s="115">
        <f t="shared" si="47"/>
        <v>0</v>
      </c>
      <c r="N264" s="114">
        <v>172800</v>
      </c>
      <c r="O264" s="116">
        <f t="shared" si="48"/>
        <v>0</v>
      </c>
      <c r="P264" s="115">
        <v>0</v>
      </c>
      <c r="Q264" s="114">
        <v>172800</v>
      </c>
      <c r="R264" s="116">
        <v>0</v>
      </c>
      <c r="S264" s="115">
        <v>0</v>
      </c>
      <c r="T264" s="114">
        <v>172800</v>
      </c>
      <c r="U264" s="116">
        <v>0</v>
      </c>
    </row>
    <row r="265" spans="1:21" x14ac:dyDescent="0.35">
      <c r="A265" s="29">
        <v>44</v>
      </c>
      <c r="B265" s="30" t="s">
        <v>159</v>
      </c>
      <c r="C265" s="89" t="s">
        <v>36</v>
      </c>
      <c r="D265" s="89"/>
      <c r="E265" s="89"/>
      <c r="F265" s="89"/>
      <c r="G265" s="111">
        <v>15</v>
      </c>
      <c r="H265" s="112">
        <v>222600</v>
      </c>
      <c r="I265" s="31">
        <f t="shared" si="46"/>
        <v>3339000</v>
      </c>
      <c r="J265" s="113">
        <v>15</v>
      </c>
      <c r="K265" s="114">
        <v>222600</v>
      </c>
      <c r="L265" s="89">
        <v>3339000</v>
      </c>
      <c r="M265" s="115">
        <f t="shared" si="47"/>
        <v>0</v>
      </c>
      <c r="N265" s="114">
        <v>222600</v>
      </c>
      <c r="O265" s="116">
        <f t="shared" si="48"/>
        <v>0</v>
      </c>
      <c r="P265" s="115">
        <v>0</v>
      </c>
      <c r="Q265" s="114">
        <v>222600</v>
      </c>
      <c r="R265" s="116">
        <v>0</v>
      </c>
      <c r="S265" s="115">
        <v>0</v>
      </c>
      <c r="T265" s="114">
        <v>222600</v>
      </c>
      <c r="U265" s="116">
        <v>0</v>
      </c>
    </row>
    <row r="266" spans="1:21" x14ac:dyDescent="0.35">
      <c r="A266" s="29">
        <v>45</v>
      </c>
      <c r="B266" s="30" t="s">
        <v>160</v>
      </c>
      <c r="C266" s="89" t="s">
        <v>36</v>
      </c>
      <c r="D266" s="89"/>
      <c r="E266" s="89"/>
      <c r="F266" s="89"/>
      <c r="G266" s="111">
        <v>15</v>
      </c>
      <c r="H266" s="112">
        <v>163800</v>
      </c>
      <c r="I266" s="31">
        <f t="shared" si="46"/>
        <v>2457000</v>
      </c>
      <c r="J266" s="113">
        <v>15</v>
      </c>
      <c r="K266" s="114">
        <v>163800</v>
      </c>
      <c r="L266" s="89">
        <v>2457000</v>
      </c>
      <c r="M266" s="115">
        <f t="shared" si="47"/>
        <v>0</v>
      </c>
      <c r="N266" s="114">
        <v>163800</v>
      </c>
      <c r="O266" s="116">
        <f t="shared" si="48"/>
        <v>0</v>
      </c>
      <c r="P266" s="115">
        <v>0</v>
      </c>
      <c r="Q266" s="114">
        <v>163800</v>
      </c>
      <c r="R266" s="116">
        <v>0</v>
      </c>
      <c r="S266" s="115">
        <v>0</v>
      </c>
      <c r="T266" s="114">
        <v>163800</v>
      </c>
      <c r="U266" s="116">
        <v>0</v>
      </c>
    </row>
    <row r="267" spans="1:21" x14ac:dyDescent="0.35">
      <c r="A267" s="29">
        <v>46</v>
      </c>
      <c r="B267" s="30" t="s">
        <v>161</v>
      </c>
      <c r="C267" s="89" t="s">
        <v>36</v>
      </c>
      <c r="D267" s="89"/>
      <c r="E267" s="89"/>
      <c r="F267" s="89"/>
      <c r="G267" s="111">
        <v>15</v>
      </c>
      <c r="H267" s="112">
        <v>121800</v>
      </c>
      <c r="I267" s="31">
        <f t="shared" si="46"/>
        <v>1827000</v>
      </c>
      <c r="J267" s="113">
        <v>15</v>
      </c>
      <c r="K267" s="114">
        <v>121800</v>
      </c>
      <c r="L267" s="89">
        <v>1827000</v>
      </c>
      <c r="M267" s="115">
        <f t="shared" si="47"/>
        <v>0</v>
      </c>
      <c r="N267" s="114">
        <v>121800</v>
      </c>
      <c r="O267" s="116">
        <f t="shared" si="48"/>
        <v>0</v>
      </c>
      <c r="P267" s="115">
        <v>0</v>
      </c>
      <c r="Q267" s="114">
        <v>121800</v>
      </c>
      <c r="R267" s="116">
        <v>0</v>
      </c>
      <c r="S267" s="115">
        <v>0</v>
      </c>
      <c r="T267" s="114">
        <v>121800</v>
      </c>
      <c r="U267" s="116">
        <v>0</v>
      </c>
    </row>
    <row r="268" spans="1:21" x14ac:dyDescent="0.35">
      <c r="A268" s="29">
        <v>47</v>
      </c>
      <c r="B268" s="30" t="s">
        <v>162</v>
      </c>
      <c r="C268" s="89" t="s">
        <v>36</v>
      </c>
      <c r="D268" s="89"/>
      <c r="E268" s="89"/>
      <c r="F268" s="89"/>
      <c r="G268" s="111">
        <v>15</v>
      </c>
      <c r="H268" s="112">
        <v>121800</v>
      </c>
      <c r="I268" s="31">
        <f t="shared" si="46"/>
        <v>1827000</v>
      </c>
      <c r="J268" s="113">
        <v>15</v>
      </c>
      <c r="K268" s="114">
        <v>121800</v>
      </c>
      <c r="L268" s="89">
        <v>1827000</v>
      </c>
      <c r="M268" s="115">
        <f t="shared" si="47"/>
        <v>0</v>
      </c>
      <c r="N268" s="114">
        <v>121800</v>
      </c>
      <c r="O268" s="116">
        <f t="shared" si="48"/>
        <v>0</v>
      </c>
      <c r="P268" s="115">
        <v>0</v>
      </c>
      <c r="Q268" s="114">
        <v>121800</v>
      </c>
      <c r="R268" s="116">
        <v>0</v>
      </c>
      <c r="S268" s="115">
        <v>0</v>
      </c>
      <c r="T268" s="114">
        <v>121800</v>
      </c>
      <c r="U268" s="116">
        <v>0</v>
      </c>
    </row>
    <row r="269" spans="1:21" x14ac:dyDescent="0.35">
      <c r="A269" s="29">
        <v>48</v>
      </c>
      <c r="B269" s="30" t="s">
        <v>163</v>
      </c>
      <c r="C269" s="89" t="s">
        <v>36</v>
      </c>
      <c r="D269" s="89"/>
      <c r="E269" s="89"/>
      <c r="F269" s="89"/>
      <c r="G269" s="111">
        <v>2</v>
      </c>
      <c r="H269" s="112">
        <v>175000</v>
      </c>
      <c r="I269" s="31">
        <f t="shared" si="46"/>
        <v>350000</v>
      </c>
      <c r="J269" s="113">
        <v>2</v>
      </c>
      <c r="K269" s="114">
        <v>175000</v>
      </c>
      <c r="L269" s="89">
        <v>350000</v>
      </c>
      <c r="M269" s="115">
        <f t="shared" si="47"/>
        <v>0</v>
      </c>
      <c r="N269" s="114">
        <v>175000</v>
      </c>
      <c r="O269" s="116">
        <f t="shared" si="48"/>
        <v>0</v>
      </c>
      <c r="P269" s="115">
        <v>0</v>
      </c>
      <c r="Q269" s="114">
        <v>175000</v>
      </c>
      <c r="R269" s="116">
        <v>0</v>
      </c>
      <c r="S269" s="115">
        <v>0</v>
      </c>
      <c r="T269" s="114">
        <v>175000</v>
      </c>
      <c r="U269" s="116">
        <v>0</v>
      </c>
    </row>
    <row r="270" spans="1:21" x14ac:dyDescent="0.35">
      <c r="A270" s="181" t="s">
        <v>27</v>
      </c>
      <c r="B270" s="181"/>
      <c r="C270" s="62"/>
      <c r="D270" s="62"/>
      <c r="E270" s="62"/>
      <c r="F270" s="62">
        <f>SUM(F249:F269)</f>
        <v>0</v>
      </c>
      <c r="G270" s="63"/>
      <c r="H270" s="64"/>
      <c r="I270" s="62">
        <f>SUM(I222:I269)</f>
        <v>163721000</v>
      </c>
      <c r="J270" s="65"/>
      <c r="K270" s="66"/>
      <c r="L270" s="62">
        <f>SUM(L222:L269)</f>
        <v>163721000</v>
      </c>
      <c r="M270" s="67"/>
      <c r="N270" s="66"/>
      <c r="O270" s="96">
        <f>SUM(O254:O269)</f>
        <v>0</v>
      </c>
      <c r="P270" s="67"/>
      <c r="Q270" s="66"/>
      <c r="R270" s="96">
        <f>O270</f>
        <v>0</v>
      </c>
      <c r="S270" s="67"/>
      <c r="T270" s="66"/>
      <c r="U270" s="96">
        <f>R270</f>
        <v>0</v>
      </c>
    </row>
    <row r="271" spans="1:21" x14ac:dyDescent="0.35">
      <c r="A271" s="84" t="s">
        <v>164</v>
      </c>
      <c r="B271" s="182" t="s">
        <v>165</v>
      </c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</row>
    <row r="272" spans="1:21" x14ac:dyDescent="0.35">
      <c r="A272" s="29">
        <v>1</v>
      </c>
      <c r="B272" s="121" t="s">
        <v>166</v>
      </c>
      <c r="C272" s="89" t="s">
        <v>167</v>
      </c>
      <c r="D272" s="89"/>
      <c r="E272" s="89"/>
      <c r="F272" s="89"/>
      <c r="G272" s="89">
        <v>10</v>
      </c>
      <c r="H272" s="112">
        <v>1285380</v>
      </c>
      <c r="I272" s="89">
        <f>G272*H272</f>
        <v>12853800</v>
      </c>
      <c r="J272" s="122">
        <v>10</v>
      </c>
      <c r="K272" s="112">
        <v>1285380</v>
      </c>
      <c r="L272" s="89">
        <f>J272*K272</f>
        <v>12853800</v>
      </c>
      <c r="M272" s="115">
        <f t="shared" ref="M272:M279" si="49">G272-J272</f>
        <v>0</v>
      </c>
      <c r="N272" s="112">
        <v>1285380</v>
      </c>
      <c r="O272" s="116">
        <f>M272*N272</f>
        <v>0</v>
      </c>
      <c r="P272" s="115">
        <v>0</v>
      </c>
      <c r="Q272" s="114">
        <v>1285380</v>
      </c>
      <c r="R272" s="116">
        <v>0</v>
      </c>
      <c r="S272" s="115">
        <v>0</v>
      </c>
      <c r="T272" s="114">
        <v>1285380</v>
      </c>
      <c r="U272" s="116">
        <v>0</v>
      </c>
    </row>
    <row r="273" spans="1:21" x14ac:dyDescent="0.35">
      <c r="A273" s="29">
        <v>2</v>
      </c>
      <c r="B273" s="121" t="s">
        <v>168</v>
      </c>
      <c r="C273" s="89" t="s">
        <v>167</v>
      </c>
      <c r="D273" s="89"/>
      <c r="E273" s="89"/>
      <c r="F273" s="89"/>
      <c r="G273" s="89">
        <v>10</v>
      </c>
      <c r="H273" s="112">
        <v>4286820</v>
      </c>
      <c r="I273" s="89">
        <f t="shared" ref="I273:I279" si="50">G273*H273</f>
        <v>42868200</v>
      </c>
      <c r="J273" s="122">
        <v>10</v>
      </c>
      <c r="K273" s="112">
        <v>4286820</v>
      </c>
      <c r="L273" s="89">
        <f t="shared" ref="L273:L279" si="51">J273*K273</f>
        <v>42868200</v>
      </c>
      <c r="M273" s="115">
        <f t="shared" si="49"/>
        <v>0</v>
      </c>
      <c r="N273" s="112">
        <v>4286820</v>
      </c>
      <c r="O273" s="116">
        <f t="shared" ref="O273:O279" si="52">M273*N273</f>
        <v>0</v>
      </c>
      <c r="P273" s="115">
        <v>0</v>
      </c>
      <c r="Q273" s="114">
        <v>4286820</v>
      </c>
      <c r="R273" s="116">
        <v>0</v>
      </c>
      <c r="S273" s="115">
        <v>0</v>
      </c>
      <c r="T273" s="114">
        <v>4286820</v>
      </c>
      <c r="U273" s="116">
        <v>0</v>
      </c>
    </row>
    <row r="274" spans="1:21" x14ac:dyDescent="0.35">
      <c r="A274" s="29">
        <v>3</v>
      </c>
      <c r="B274" s="121" t="s">
        <v>169</v>
      </c>
      <c r="C274" s="89" t="s">
        <v>167</v>
      </c>
      <c r="D274" s="89"/>
      <c r="E274" s="89"/>
      <c r="F274" s="89"/>
      <c r="G274" s="89">
        <v>3</v>
      </c>
      <c r="H274" s="112">
        <v>9620370</v>
      </c>
      <c r="I274" s="89">
        <f t="shared" si="50"/>
        <v>28861110</v>
      </c>
      <c r="J274" s="122">
        <v>3</v>
      </c>
      <c r="K274" s="112">
        <v>9620370</v>
      </c>
      <c r="L274" s="89">
        <f t="shared" si="51"/>
        <v>28861110</v>
      </c>
      <c r="M274" s="115">
        <f t="shared" si="49"/>
        <v>0</v>
      </c>
      <c r="N274" s="112">
        <v>9620370</v>
      </c>
      <c r="O274" s="116">
        <f t="shared" si="52"/>
        <v>0</v>
      </c>
      <c r="P274" s="115">
        <v>0</v>
      </c>
      <c r="Q274" s="114">
        <v>9620370</v>
      </c>
      <c r="R274" s="116">
        <v>0</v>
      </c>
      <c r="S274" s="115">
        <v>0</v>
      </c>
      <c r="T274" s="114">
        <v>9620370</v>
      </c>
      <c r="U274" s="116">
        <v>0</v>
      </c>
    </row>
    <row r="275" spans="1:21" x14ac:dyDescent="0.35">
      <c r="A275" s="29">
        <v>4</v>
      </c>
      <c r="B275" s="121" t="s">
        <v>170</v>
      </c>
      <c r="C275" s="89" t="s">
        <v>167</v>
      </c>
      <c r="D275" s="89"/>
      <c r="E275" s="89"/>
      <c r="F275" s="89"/>
      <c r="G275" s="89">
        <v>5</v>
      </c>
      <c r="H275" s="112">
        <v>4408920</v>
      </c>
      <c r="I275" s="89">
        <f t="shared" si="50"/>
        <v>22044600</v>
      </c>
      <c r="J275" s="122">
        <v>5</v>
      </c>
      <c r="K275" s="112">
        <v>4408920</v>
      </c>
      <c r="L275" s="89">
        <f t="shared" si="51"/>
        <v>22044600</v>
      </c>
      <c r="M275" s="115">
        <f t="shared" si="49"/>
        <v>0</v>
      </c>
      <c r="N275" s="112">
        <v>4408920</v>
      </c>
      <c r="O275" s="116">
        <f t="shared" si="52"/>
        <v>0</v>
      </c>
      <c r="P275" s="115">
        <v>0</v>
      </c>
      <c r="Q275" s="114">
        <v>4408920</v>
      </c>
      <c r="R275" s="116">
        <v>0</v>
      </c>
      <c r="S275" s="115">
        <v>0</v>
      </c>
      <c r="T275" s="114">
        <v>4408920</v>
      </c>
      <c r="U275" s="116">
        <v>0</v>
      </c>
    </row>
    <row r="276" spans="1:21" x14ac:dyDescent="0.35">
      <c r="A276" s="29">
        <v>5</v>
      </c>
      <c r="B276" s="121" t="s">
        <v>171</v>
      </c>
      <c r="C276" s="89" t="s">
        <v>167</v>
      </c>
      <c r="D276" s="89"/>
      <c r="E276" s="89"/>
      <c r="F276" s="89"/>
      <c r="G276" s="89">
        <v>10</v>
      </c>
      <c r="H276" s="112">
        <v>923520</v>
      </c>
      <c r="I276" s="89">
        <f t="shared" si="50"/>
        <v>9235200</v>
      </c>
      <c r="J276" s="122">
        <v>10</v>
      </c>
      <c r="K276" s="112">
        <v>923520</v>
      </c>
      <c r="L276" s="89">
        <f t="shared" si="51"/>
        <v>9235200</v>
      </c>
      <c r="M276" s="115">
        <f t="shared" si="49"/>
        <v>0</v>
      </c>
      <c r="N276" s="112">
        <v>923520</v>
      </c>
      <c r="O276" s="116">
        <f t="shared" si="52"/>
        <v>0</v>
      </c>
      <c r="P276" s="115">
        <v>0</v>
      </c>
      <c r="Q276" s="114">
        <v>923520</v>
      </c>
      <c r="R276" s="116">
        <v>0</v>
      </c>
      <c r="S276" s="115">
        <v>0</v>
      </c>
      <c r="T276" s="114">
        <v>923520</v>
      </c>
      <c r="U276" s="116">
        <v>0</v>
      </c>
    </row>
    <row r="277" spans="1:21" x14ac:dyDescent="0.35">
      <c r="A277" s="29">
        <v>6</v>
      </c>
      <c r="B277" s="121" t="s">
        <v>172</v>
      </c>
      <c r="C277" s="89" t="s">
        <v>167</v>
      </c>
      <c r="D277" s="89"/>
      <c r="E277" s="89"/>
      <c r="F277" s="89"/>
      <c r="G277" s="89">
        <v>3</v>
      </c>
      <c r="H277" s="112">
        <v>5879670</v>
      </c>
      <c r="I277" s="89">
        <f t="shared" si="50"/>
        <v>17639010</v>
      </c>
      <c r="J277" s="122">
        <v>3</v>
      </c>
      <c r="K277" s="112">
        <v>5879670</v>
      </c>
      <c r="L277" s="89">
        <f t="shared" si="51"/>
        <v>17639010</v>
      </c>
      <c r="M277" s="115">
        <f t="shared" si="49"/>
        <v>0</v>
      </c>
      <c r="N277" s="112">
        <v>5879670</v>
      </c>
      <c r="O277" s="116">
        <f t="shared" si="52"/>
        <v>0</v>
      </c>
      <c r="P277" s="115">
        <v>0</v>
      </c>
      <c r="Q277" s="114">
        <v>5879670</v>
      </c>
      <c r="R277" s="116">
        <v>0</v>
      </c>
      <c r="S277" s="115">
        <v>0</v>
      </c>
      <c r="T277" s="114">
        <v>5879670</v>
      </c>
      <c r="U277" s="116">
        <v>0</v>
      </c>
    </row>
    <row r="278" spans="1:21" ht="23" x14ac:dyDescent="0.35">
      <c r="A278" s="29">
        <v>7</v>
      </c>
      <c r="B278" s="123" t="s">
        <v>173</v>
      </c>
      <c r="C278" s="89" t="s">
        <v>167</v>
      </c>
      <c r="D278" s="89"/>
      <c r="E278" s="89"/>
      <c r="F278" s="89"/>
      <c r="G278" s="121">
        <v>2</v>
      </c>
      <c r="H278" s="112">
        <v>26640000</v>
      </c>
      <c r="I278" s="89">
        <f t="shared" si="50"/>
        <v>53280000</v>
      </c>
      <c r="J278" s="122">
        <v>2</v>
      </c>
      <c r="K278" s="112">
        <v>26640000</v>
      </c>
      <c r="L278" s="89">
        <f t="shared" si="51"/>
        <v>53280000</v>
      </c>
      <c r="M278" s="115">
        <f t="shared" si="49"/>
        <v>0</v>
      </c>
      <c r="N278" s="112">
        <v>26640000</v>
      </c>
      <c r="O278" s="116">
        <f t="shared" si="52"/>
        <v>0</v>
      </c>
      <c r="P278" s="115">
        <v>0</v>
      </c>
      <c r="Q278" s="114">
        <v>26640000</v>
      </c>
      <c r="R278" s="116">
        <v>0</v>
      </c>
      <c r="S278" s="115">
        <v>0</v>
      </c>
      <c r="T278" s="114">
        <v>26640000</v>
      </c>
      <c r="U278" s="116">
        <v>0</v>
      </c>
    </row>
    <row r="279" spans="1:21" ht="23" x14ac:dyDescent="0.35">
      <c r="A279" s="29">
        <v>8</v>
      </c>
      <c r="B279" s="78" t="s">
        <v>174</v>
      </c>
      <c r="C279" s="89" t="s">
        <v>167</v>
      </c>
      <c r="D279" s="89"/>
      <c r="E279" s="89"/>
      <c r="F279" s="89"/>
      <c r="G279" s="31">
        <v>1</v>
      </c>
      <c r="H279" s="112">
        <v>319900000</v>
      </c>
      <c r="I279" s="89">
        <f t="shared" si="50"/>
        <v>319900000</v>
      </c>
      <c r="J279" s="122">
        <v>1</v>
      </c>
      <c r="K279" s="112">
        <v>319900000</v>
      </c>
      <c r="L279" s="89">
        <f t="shared" si="51"/>
        <v>319900000</v>
      </c>
      <c r="M279" s="115">
        <f t="shared" si="49"/>
        <v>0</v>
      </c>
      <c r="N279" s="112">
        <v>319900000</v>
      </c>
      <c r="O279" s="116">
        <f t="shared" si="52"/>
        <v>0</v>
      </c>
      <c r="P279" s="115">
        <v>0</v>
      </c>
      <c r="Q279" s="114">
        <v>319900000</v>
      </c>
      <c r="R279" s="116">
        <v>0</v>
      </c>
      <c r="S279" s="115">
        <v>0</v>
      </c>
      <c r="T279" s="114">
        <v>319900000</v>
      </c>
      <c r="U279" s="116">
        <v>0</v>
      </c>
    </row>
    <row r="280" spans="1:21" x14ac:dyDescent="0.35">
      <c r="A280" s="181" t="s">
        <v>27</v>
      </c>
      <c r="B280" s="181"/>
      <c r="C280" s="62"/>
      <c r="D280" s="62"/>
      <c r="E280" s="62"/>
      <c r="F280" s="62">
        <f>SUM(F259:F279)</f>
        <v>0</v>
      </c>
      <c r="G280" s="63"/>
      <c r="H280" s="64"/>
      <c r="I280" s="62">
        <f>SUM(I272:I279)</f>
        <v>506681920</v>
      </c>
      <c r="J280" s="65"/>
      <c r="K280" s="66"/>
      <c r="L280" s="62">
        <f>SUM(L272:L279)</f>
        <v>506681920</v>
      </c>
      <c r="M280" s="67"/>
      <c r="N280" s="66"/>
      <c r="O280" s="96">
        <f>SUM(O264:O279)</f>
        <v>0</v>
      </c>
      <c r="P280" s="67"/>
      <c r="Q280" s="66"/>
      <c r="R280" s="96">
        <f>O280</f>
        <v>0</v>
      </c>
      <c r="S280" s="67"/>
      <c r="T280" s="66"/>
      <c r="U280" s="96">
        <f>R280</f>
        <v>0</v>
      </c>
    </row>
    <row r="281" spans="1:21" x14ac:dyDescent="0.35">
      <c r="A281" s="21" t="s">
        <v>175</v>
      </c>
      <c r="B281" s="178" t="s">
        <v>176</v>
      </c>
      <c r="C281" s="179"/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80"/>
    </row>
    <row r="282" spans="1:21" x14ac:dyDescent="0.35">
      <c r="A282" s="29">
        <v>1</v>
      </c>
      <c r="B282" s="124" t="s">
        <v>177</v>
      </c>
      <c r="C282" s="89" t="s">
        <v>36</v>
      </c>
      <c r="D282" s="89"/>
      <c r="E282" s="89"/>
      <c r="F282" s="89"/>
      <c r="G282" s="111">
        <v>1</v>
      </c>
      <c r="H282" s="112">
        <v>3400</v>
      </c>
      <c r="I282" s="89">
        <f>G282*H282</f>
        <v>3400</v>
      </c>
      <c r="J282" s="37">
        <v>1</v>
      </c>
      <c r="K282" s="112">
        <v>3400</v>
      </c>
      <c r="L282" s="89">
        <f>J282*K282</f>
        <v>3400</v>
      </c>
      <c r="M282" s="115">
        <f t="shared" ref="M282:M292" si="53">G282-J282</f>
        <v>0</v>
      </c>
      <c r="N282" s="112">
        <v>3400</v>
      </c>
      <c r="O282" s="116">
        <f t="shared" ref="O282:O283" si="54">M282*N282</f>
        <v>0</v>
      </c>
      <c r="P282" s="115">
        <v>0</v>
      </c>
      <c r="Q282" s="114">
        <v>3400</v>
      </c>
      <c r="R282" s="116">
        <v>0</v>
      </c>
      <c r="S282" s="115">
        <v>0</v>
      </c>
      <c r="T282" s="114">
        <v>3400</v>
      </c>
      <c r="U282" s="116">
        <v>0</v>
      </c>
    </row>
    <row r="283" spans="1:21" x14ac:dyDescent="0.35">
      <c r="A283" s="29">
        <v>2</v>
      </c>
      <c r="B283" s="124" t="s">
        <v>91</v>
      </c>
      <c r="C283" s="89" t="s">
        <v>36</v>
      </c>
      <c r="D283" s="89"/>
      <c r="E283" s="89"/>
      <c r="F283" s="89"/>
      <c r="G283" s="111">
        <v>400</v>
      </c>
      <c r="H283" s="112">
        <v>24700</v>
      </c>
      <c r="I283" s="89">
        <f t="shared" ref="I283:I292" si="55">G283*H283</f>
        <v>9880000</v>
      </c>
      <c r="J283" s="37">
        <v>400</v>
      </c>
      <c r="K283" s="112">
        <v>24700</v>
      </c>
      <c r="L283" s="89">
        <f t="shared" ref="L283" si="56">J283*K283</f>
        <v>9880000</v>
      </c>
      <c r="M283" s="115">
        <f t="shared" si="53"/>
        <v>0</v>
      </c>
      <c r="N283" s="112">
        <v>24700</v>
      </c>
      <c r="O283" s="116">
        <f t="shared" si="54"/>
        <v>0</v>
      </c>
      <c r="P283" s="115">
        <v>0</v>
      </c>
      <c r="Q283" s="114">
        <v>24700</v>
      </c>
      <c r="R283" s="116">
        <v>0</v>
      </c>
      <c r="S283" s="115">
        <v>0</v>
      </c>
      <c r="T283" s="114">
        <v>24700</v>
      </c>
      <c r="U283" s="116">
        <v>0</v>
      </c>
    </row>
    <row r="284" spans="1:21" x14ac:dyDescent="0.35">
      <c r="A284" s="29">
        <v>3</v>
      </c>
      <c r="B284" s="124" t="s">
        <v>91</v>
      </c>
      <c r="C284" s="89" t="s">
        <v>36</v>
      </c>
      <c r="D284" s="89"/>
      <c r="E284" s="89"/>
      <c r="F284" s="89"/>
      <c r="G284" s="111">
        <v>1765</v>
      </c>
      <c r="H284" s="112">
        <v>25000</v>
      </c>
      <c r="I284" s="89">
        <f t="shared" si="55"/>
        <v>44125000</v>
      </c>
      <c r="J284" s="111">
        <v>1765</v>
      </c>
      <c r="K284" s="114">
        <v>25000</v>
      </c>
      <c r="L284" s="89">
        <f>J284*K284</f>
        <v>44125000</v>
      </c>
      <c r="M284" s="115">
        <f t="shared" si="53"/>
        <v>0</v>
      </c>
      <c r="N284" s="114">
        <v>25000</v>
      </c>
      <c r="O284" s="116">
        <f>M284*N284</f>
        <v>0</v>
      </c>
      <c r="P284" s="115">
        <v>0</v>
      </c>
      <c r="Q284" s="114">
        <v>25000</v>
      </c>
      <c r="R284" s="116">
        <v>0</v>
      </c>
      <c r="S284" s="115">
        <v>0</v>
      </c>
      <c r="T284" s="114">
        <v>25000</v>
      </c>
      <c r="U284" s="116">
        <v>0</v>
      </c>
    </row>
    <row r="285" spans="1:21" ht="24" x14ac:dyDescent="0.35">
      <c r="A285" s="29">
        <v>4</v>
      </c>
      <c r="B285" s="124" t="s">
        <v>92</v>
      </c>
      <c r="C285" s="89" t="s">
        <v>36</v>
      </c>
      <c r="D285" s="89"/>
      <c r="E285" s="89"/>
      <c r="F285" s="89"/>
      <c r="G285" s="111">
        <v>200</v>
      </c>
      <c r="H285" s="112">
        <v>44999</v>
      </c>
      <c r="I285" s="89">
        <f t="shared" si="55"/>
        <v>8999800</v>
      </c>
      <c r="J285" s="37">
        <v>200</v>
      </c>
      <c r="K285" s="112">
        <v>44999</v>
      </c>
      <c r="L285" s="89">
        <f t="shared" ref="L285" si="57">J285*K285</f>
        <v>8999800</v>
      </c>
      <c r="M285" s="115">
        <f t="shared" si="53"/>
        <v>0</v>
      </c>
      <c r="N285" s="112">
        <v>44999</v>
      </c>
      <c r="O285" s="116">
        <f>M285*N285</f>
        <v>0</v>
      </c>
      <c r="P285" s="115">
        <v>0</v>
      </c>
      <c r="Q285" s="114">
        <v>44999</v>
      </c>
      <c r="R285" s="116">
        <v>0</v>
      </c>
      <c r="S285" s="115">
        <v>0</v>
      </c>
      <c r="T285" s="114">
        <v>44999</v>
      </c>
      <c r="U285" s="116">
        <v>0</v>
      </c>
    </row>
    <row r="286" spans="1:21" ht="24" x14ac:dyDescent="0.35">
      <c r="A286" s="29">
        <v>5</v>
      </c>
      <c r="B286" s="124" t="s">
        <v>92</v>
      </c>
      <c r="C286" s="89" t="s">
        <v>36</v>
      </c>
      <c r="D286" s="89"/>
      <c r="E286" s="89"/>
      <c r="F286" s="89"/>
      <c r="G286" s="111">
        <v>1805</v>
      </c>
      <c r="H286" s="112">
        <v>45000</v>
      </c>
      <c r="I286" s="89">
        <f t="shared" si="55"/>
        <v>81225000</v>
      </c>
      <c r="J286" s="111">
        <v>1805</v>
      </c>
      <c r="K286" s="114">
        <v>45000</v>
      </c>
      <c r="L286" s="89">
        <f>J286*K286</f>
        <v>81225000</v>
      </c>
      <c r="M286" s="115">
        <f t="shared" si="53"/>
        <v>0</v>
      </c>
      <c r="N286" s="114">
        <v>45000</v>
      </c>
      <c r="O286" s="116">
        <f>M286*N286</f>
        <v>0</v>
      </c>
      <c r="P286" s="115">
        <v>0</v>
      </c>
      <c r="Q286" s="114">
        <v>45000</v>
      </c>
      <c r="R286" s="116">
        <v>0</v>
      </c>
      <c r="S286" s="115">
        <v>0</v>
      </c>
      <c r="T286" s="114">
        <v>45000</v>
      </c>
      <c r="U286" s="116">
        <v>0</v>
      </c>
    </row>
    <row r="287" spans="1:21" ht="24" x14ac:dyDescent="0.35">
      <c r="A287" s="29">
        <v>6</v>
      </c>
      <c r="B287" s="124" t="s">
        <v>178</v>
      </c>
      <c r="C287" s="89" t="s">
        <v>36</v>
      </c>
      <c r="D287" s="89"/>
      <c r="E287" s="89"/>
      <c r="F287" s="89"/>
      <c r="G287" s="111">
        <v>2020</v>
      </c>
      <c r="H287" s="112">
        <v>10000</v>
      </c>
      <c r="I287" s="89">
        <f t="shared" si="55"/>
        <v>20200000</v>
      </c>
      <c r="J287" s="111">
        <v>2020</v>
      </c>
      <c r="K287" s="114">
        <v>10000</v>
      </c>
      <c r="L287" s="89">
        <f>J287*K287</f>
        <v>20200000</v>
      </c>
      <c r="M287" s="115">
        <f t="shared" si="53"/>
        <v>0</v>
      </c>
      <c r="N287" s="114">
        <v>10000</v>
      </c>
      <c r="O287" s="116">
        <f>M287*N287</f>
        <v>0</v>
      </c>
      <c r="P287" s="115">
        <v>0</v>
      </c>
      <c r="Q287" s="114">
        <v>10000</v>
      </c>
      <c r="R287" s="116">
        <v>0</v>
      </c>
      <c r="S287" s="115">
        <v>0</v>
      </c>
      <c r="T287" s="114">
        <v>10000</v>
      </c>
      <c r="U287" s="116">
        <v>0</v>
      </c>
    </row>
    <row r="288" spans="1:21" x14ac:dyDescent="0.35">
      <c r="A288" s="29">
        <v>7</v>
      </c>
      <c r="B288" s="125" t="s">
        <v>179</v>
      </c>
      <c r="C288" s="89" t="s">
        <v>36</v>
      </c>
      <c r="D288" s="89"/>
      <c r="E288" s="89"/>
      <c r="F288" s="89"/>
      <c r="G288" s="111">
        <v>25</v>
      </c>
      <c r="H288" s="112">
        <v>25000</v>
      </c>
      <c r="I288" s="89">
        <f t="shared" si="55"/>
        <v>625000</v>
      </c>
      <c r="J288" s="37">
        <v>25</v>
      </c>
      <c r="K288" s="112">
        <v>25000</v>
      </c>
      <c r="L288" s="89">
        <f t="shared" ref="L288:L291" si="58">J288*K288</f>
        <v>625000</v>
      </c>
      <c r="M288" s="115">
        <f t="shared" si="53"/>
        <v>0</v>
      </c>
      <c r="N288" s="112">
        <v>25000</v>
      </c>
      <c r="O288" s="116">
        <f t="shared" ref="O288:O291" si="59">M288*N288</f>
        <v>0</v>
      </c>
      <c r="P288" s="115">
        <v>0</v>
      </c>
      <c r="Q288" s="114">
        <v>25000</v>
      </c>
      <c r="R288" s="116">
        <v>0</v>
      </c>
      <c r="S288" s="115">
        <v>0</v>
      </c>
      <c r="T288" s="114">
        <v>25000</v>
      </c>
      <c r="U288" s="116">
        <v>0</v>
      </c>
    </row>
    <row r="289" spans="1:21" x14ac:dyDescent="0.35">
      <c r="A289" s="29">
        <v>8</v>
      </c>
      <c r="B289" s="124" t="s">
        <v>96</v>
      </c>
      <c r="C289" s="89" t="s">
        <v>36</v>
      </c>
      <c r="D289" s="89"/>
      <c r="E289" s="89"/>
      <c r="F289" s="89"/>
      <c r="G289" s="111">
        <v>320</v>
      </c>
      <c r="H289" s="112">
        <v>44500</v>
      </c>
      <c r="I289" s="89">
        <f t="shared" si="55"/>
        <v>14240000</v>
      </c>
      <c r="J289" s="37">
        <v>320</v>
      </c>
      <c r="K289" s="112">
        <v>44500</v>
      </c>
      <c r="L289" s="89">
        <f t="shared" si="58"/>
        <v>14240000</v>
      </c>
      <c r="M289" s="115">
        <f t="shared" si="53"/>
        <v>0</v>
      </c>
      <c r="N289" s="112">
        <v>44500</v>
      </c>
      <c r="O289" s="116">
        <f t="shared" si="59"/>
        <v>0</v>
      </c>
      <c r="P289" s="115">
        <v>0</v>
      </c>
      <c r="Q289" s="114">
        <v>44500</v>
      </c>
      <c r="R289" s="116">
        <v>0</v>
      </c>
      <c r="S289" s="115">
        <v>0</v>
      </c>
      <c r="T289" s="114">
        <v>44500</v>
      </c>
      <c r="U289" s="116">
        <v>0</v>
      </c>
    </row>
    <row r="290" spans="1:21" x14ac:dyDescent="0.35">
      <c r="A290" s="29">
        <v>9</v>
      </c>
      <c r="B290" s="124" t="s">
        <v>96</v>
      </c>
      <c r="C290" s="89" t="s">
        <v>36</v>
      </c>
      <c r="D290" s="89"/>
      <c r="E290" s="89"/>
      <c r="F290" s="89"/>
      <c r="G290" s="111">
        <v>1761</v>
      </c>
      <c r="H290" s="112">
        <v>45000</v>
      </c>
      <c r="I290" s="89">
        <f t="shared" si="55"/>
        <v>79245000</v>
      </c>
      <c r="J290" s="37">
        <v>1761</v>
      </c>
      <c r="K290" s="112">
        <v>45000</v>
      </c>
      <c r="L290" s="89">
        <f t="shared" si="58"/>
        <v>79245000</v>
      </c>
      <c r="M290" s="115">
        <f t="shared" si="53"/>
        <v>0</v>
      </c>
      <c r="N290" s="112">
        <v>45000</v>
      </c>
      <c r="O290" s="116">
        <f t="shared" si="59"/>
        <v>0</v>
      </c>
      <c r="P290" s="115">
        <v>0</v>
      </c>
      <c r="Q290" s="114">
        <v>45000</v>
      </c>
      <c r="R290" s="116">
        <v>0</v>
      </c>
      <c r="S290" s="115">
        <v>0</v>
      </c>
      <c r="T290" s="114">
        <v>45000</v>
      </c>
      <c r="U290" s="116">
        <v>0</v>
      </c>
    </row>
    <row r="291" spans="1:21" x14ac:dyDescent="0.35">
      <c r="A291" s="29">
        <v>10</v>
      </c>
      <c r="B291" s="124" t="s">
        <v>97</v>
      </c>
      <c r="C291" s="89" t="s">
        <v>36</v>
      </c>
      <c r="D291" s="89"/>
      <c r="E291" s="89"/>
      <c r="F291" s="126"/>
      <c r="G291" s="99">
        <v>400</v>
      </c>
      <c r="H291" s="127">
        <v>24700</v>
      </c>
      <c r="I291" s="89">
        <f t="shared" si="55"/>
        <v>9880000</v>
      </c>
      <c r="J291" s="56">
        <v>400</v>
      </c>
      <c r="K291" s="127">
        <v>24700</v>
      </c>
      <c r="L291" s="89">
        <f t="shared" si="58"/>
        <v>9880000</v>
      </c>
      <c r="M291" s="115">
        <f t="shared" si="53"/>
        <v>0</v>
      </c>
      <c r="N291" s="127">
        <v>24700</v>
      </c>
      <c r="O291" s="116">
        <f t="shared" si="59"/>
        <v>0</v>
      </c>
      <c r="P291" s="115">
        <v>0</v>
      </c>
      <c r="Q291" s="89">
        <v>24700</v>
      </c>
      <c r="R291" s="116">
        <v>0</v>
      </c>
      <c r="S291" s="115">
        <v>0</v>
      </c>
      <c r="T291" s="89">
        <v>24700</v>
      </c>
      <c r="U291" s="116">
        <v>0</v>
      </c>
    </row>
    <row r="292" spans="1:21" x14ac:dyDescent="0.35">
      <c r="A292" s="30"/>
      <c r="B292" s="124" t="s">
        <v>97</v>
      </c>
      <c r="C292" s="89" t="s">
        <v>36</v>
      </c>
      <c r="D292" s="89"/>
      <c r="E292" s="89"/>
      <c r="F292" s="126"/>
      <c r="G292" s="99">
        <v>1935</v>
      </c>
      <c r="H292" s="127">
        <v>25000</v>
      </c>
      <c r="I292" s="89">
        <f t="shared" si="55"/>
        <v>48375000</v>
      </c>
      <c r="J292" s="99">
        <v>1935</v>
      </c>
      <c r="K292" s="89">
        <v>25000</v>
      </c>
      <c r="L292" s="128">
        <f>J292*K292</f>
        <v>48375000</v>
      </c>
      <c r="M292" s="115">
        <f t="shared" si="53"/>
        <v>0</v>
      </c>
      <c r="N292" s="89">
        <v>25000</v>
      </c>
      <c r="O292" s="128">
        <f>M292*N292</f>
        <v>0</v>
      </c>
      <c r="P292" s="115">
        <v>0</v>
      </c>
      <c r="Q292" s="89">
        <v>25000</v>
      </c>
      <c r="R292" s="116">
        <v>0</v>
      </c>
      <c r="S292" s="115">
        <v>0</v>
      </c>
      <c r="T292" s="89">
        <v>25000</v>
      </c>
      <c r="U292" s="116">
        <v>0</v>
      </c>
    </row>
    <row r="293" spans="1:21" x14ac:dyDescent="0.35">
      <c r="A293" s="181" t="s">
        <v>27</v>
      </c>
      <c r="B293" s="181"/>
      <c r="C293" s="62"/>
      <c r="D293" s="62"/>
      <c r="E293" s="62"/>
      <c r="F293" s="62">
        <f>SUM(F272:F292)</f>
        <v>0</v>
      </c>
      <c r="G293" s="63"/>
      <c r="H293" s="64"/>
      <c r="I293" s="62">
        <f>SUM(I282:I292)</f>
        <v>316798200</v>
      </c>
      <c r="J293" s="65"/>
      <c r="K293" s="66"/>
      <c r="L293" s="62">
        <f>SUM(L282:L292)</f>
        <v>316798200</v>
      </c>
      <c r="M293" s="67"/>
      <c r="N293" s="66"/>
      <c r="O293" s="96">
        <f>SUM(O277:O292)</f>
        <v>0</v>
      </c>
      <c r="P293" s="67"/>
      <c r="Q293" s="66"/>
      <c r="R293" s="96">
        <f>O293</f>
        <v>0</v>
      </c>
      <c r="S293" s="67"/>
      <c r="T293" s="66"/>
      <c r="U293" s="96">
        <f>R293</f>
        <v>0</v>
      </c>
    </row>
    <row r="294" spans="1:21" x14ac:dyDescent="0.35">
      <c r="A294" s="174" t="s">
        <v>180</v>
      </c>
      <c r="B294" s="174"/>
      <c r="C294" s="84"/>
      <c r="D294" s="105"/>
      <c r="E294" s="105"/>
      <c r="F294" s="105">
        <f>F68+F106+F150+F168+F171+F188+F206+F220+F270+F280+F293</f>
        <v>11847400</v>
      </c>
      <c r="G294" s="129"/>
      <c r="H294" s="130"/>
      <c r="I294" s="105">
        <f>I68+I106+I150+I168+I171+I188+I206+I220+I270+I280+I293</f>
        <v>22590164100.500057</v>
      </c>
      <c r="J294" s="131"/>
      <c r="K294" s="106"/>
      <c r="L294" s="105">
        <f>L68+L106+L150+L168+L171+L188+L206+L220+L270+L280+L293</f>
        <v>22590101947.650059</v>
      </c>
      <c r="M294" s="105"/>
      <c r="N294" s="106"/>
      <c r="O294" s="105">
        <f>O68+O106+O150+O168+O171+O188+O206+O220+O270+O280+O293</f>
        <v>11909552.85</v>
      </c>
      <c r="P294" s="132"/>
      <c r="Q294" s="132"/>
      <c r="R294" s="105">
        <f>R68+R106+R150+R168+R171+R188+R206+R220+R270+R280+R293</f>
        <v>11909552.85</v>
      </c>
      <c r="S294" s="106"/>
      <c r="T294" s="106"/>
      <c r="U294" s="105">
        <f>U68+U106+U150+U168+U171+U188+U206+U220+U270+U280+U293</f>
        <v>11909552.85</v>
      </c>
    </row>
    <row r="295" spans="1:21" x14ac:dyDescent="0.35">
      <c r="A295" s="133"/>
      <c r="D295" s="134"/>
      <c r="E295" s="134"/>
      <c r="F295" s="134"/>
      <c r="G295" s="135"/>
      <c r="H295" s="136"/>
      <c r="I295" s="134"/>
      <c r="J295" s="137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</row>
    <row r="296" spans="1:21" x14ac:dyDescent="0.35">
      <c r="A296" s="138"/>
      <c r="B296" s="139"/>
      <c r="C296" s="139"/>
      <c r="D296" s="175"/>
      <c r="E296" s="175"/>
      <c r="F296" s="175"/>
      <c r="G296" s="141"/>
      <c r="H296" s="142"/>
      <c r="I296" s="143"/>
      <c r="J296" s="144"/>
      <c r="K296" s="143"/>
      <c r="L296" s="143"/>
      <c r="M296" s="140"/>
      <c r="N296" s="140"/>
      <c r="O296" s="140"/>
      <c r="P296" s="140"/>
      <c r="Q296" s="176" t="s">
        <v>181</v>
      </c>
      <c r="R296" s="176"/>
      <c r="S296" s="176"/>
      <c r="T296" s="176"/>
      <c r="U296" s="176"/>
    </row>
    <row r="297" spans="1:21" ht="15.5" x14ac:dyDescent="0.35">
      <c r="A297" s="138"/>
      <c r="B297" s="168" t="s">
        <v>182</v>
      </c>
      <c r="C297" s="168"/>
      <c r="D297" s="168"/>
      <c r="E297" s="145"/>
      <c r="F297" s="145"/>
      <c r="G297" s="146"/>
      <c r="H297" s="142"/>
      <c r="I297" s="143"/>
      <c r="J297" s="144"/>
      <c r="K297" s="147"/>
      <c r="L297" s="147"/>
      <c r="M297" s="148"/>
      <c r="N297" s="148"/>
      <c r="O297" s="149"/>
      <c r="P297" s="149"/>
      <c r="Q297" s="150"/>
      <c r="R297" s="149"/>
      <c r="S297" s="140"/>
      <c r="T297" s="140"/>
      <c r="U297" s="151"/>
    </row>
    <row r="298" spans="1:21" ht="15.5" x14ac:dyDescent="0.35">
      <c r="A298" s="138"/>
      <c r="B298" s="177" t="s">
        <v>183</v>
      </c>
      <c r="C298" s="177"/>
      <c r="D298" s="177"/>
      <c r="E298" s="152"/>
      <c r="F298" s="145"/>
      <c r="G298" s="146"/>
      <c r="H298" s="142"/>
      <c r="I298" s="169" t="s">
        <v>184</v>
      </c>
      <c r="J298" s="169"/>
      <c r="K298" s="169"/>
      <c r="L298" s="150"/>
      <c r="M298" s="150"/>
      <c r="N298" s="148"/>
      <c r="O298" s="149"/>
      <c r="P298" s="149"/>
      <c r="Q298" s="176" t="s">
        <v>185</v>
      </c>
      <c r="R298" s="176"/>
      <c r="S298" s="176"/>
      <c r="T298" s="176"/>
      <c r="U298" s="176"/>
    </row>
    <row r="299" spans="1:21" ht="15.5" x14ac:dyDescent="0.35">
      <c r="A299" s="154"/>
      <c r="B299" s="168"/>
      <c r="C299" s="168"/>
      <c r="D299" s="168"/>
      <c r="E299" s="145"/>
      <c r="F299" s="145"/>
      <c r="G299" s="146"/>
      <c r="H299" s="155"/>
      <c r="I299" s="169"/>
      <c r="J299" s="169"/>
      <c r="K299" s="169"/>
      <c r="L299" s="150"/>
      <c r="M299" s="156"/>
      <c r="N299" s="156"/>
      <c r="O299" s="149"/>
      <c r="P299" s="156">
        <v>1</v>
      </c>
      <c r="Q299" s="170" t="s">
        <v>186</v>
      </c>
      <c r="R299" s="170"/>
      <c r="S299" s="170"/>
      <c r="T299" s="170"/>
      <c r="U299" s="157" t="s">
        <v>187</v>
      </c>
    </row>
    <row r="300" spans="1:21" ht="15.5" x14ac:dyDescent="0.35">
      <c r="A300" s="138"/>
      <c r="B300" s="168"/>
      <c r="C300" s="168"/>
      <c r="D300" s="168"/>
      <c r="E300" s="153"/>
      <c r="F300" s="153"/>
      <c r="G300" s="141"/>
      <c r="H300" s="142"/>
      <c r="I300" s="169"/>
      <c r="J300" s="169"/>
      <c r="K300" s="169"/>
      <c r="L300" s="150"/>
      <c r="M300" s="148"/>
      <c r="N300" s="148"/>
      <c r="O300" s="149"/>
      <c r="P300" s="156">
        <v>2</v>
      </c>
      <c r="Q300" s="171" t="s">
        <v>188</v>
      </c>
      <c r="R300" s="171"/>
      <c r="S300" s="171"/>
      <c r="T300" s="171"/>
      <c r="U300" s="157" t="s">
        <v>187</v>
      </c>
    </row>
    <row r="301" spans="1:21" ht="15.5" x14ac:dyDescent="0.35">
      <c r="A301" s="138"/>
      <c r="B301" s="172" t="s">
        <v>189</v>
      </c>
      <c r="C301" s="172"/>
      <c r="D301" s="172"/>
      <c r="E301" s="158"/>
      <c r="F301" s="158"/>
      <c r="G301" s="159"/>
      <c r="H301" s="160"/>
      <c r="I301" s="173" t="s">
        <v>190</v>
      </c>
      <c r="J301" s="173"/>
      <c r="K301" s="173"/>
      <c r="L301" s="150"/>
      <c r="M301" s="148"/>
      <c r="N301" s="148"/>
      <c r="O301" s="149"/>
      <c r="P301" s="156">
        <v>3</v>
      </c>
      <c r="Q301" s="170" t="s">
        <v>191</v>
      </c>
      <c r="R301" s="170"/>
      <c r="S301" s="170"/>
      <c r="T301" s="170"/>
      <c r="U301" s="157" t="s">
        <v>187</v>
      </c>
    </row>
    <row r="302" spans="1:21" ht="15.5" x14ac:dyDescent="0.35">
      <c r="A302" s="138"/>
      <c r="B302" s="166" t="s">
        <v>192</v>
      </c>
      <c r="C302" s="166"/>
      <c r="D302" s="166"/>
      <c r="E302" s="161"/>
      <c r="F302" s="161"/>
      <c r="G302" s="162"/>
      <c r="H302" s="163"/>
      <c r="I302" s="167" t="s">
        <v>193</v>
      </c>
      <c r="J302" s="167"/>
      <c r="K302" s="167"/>
      <c r="L302" s="150"/>
      <c r="M302" s="148"/>
      <c r="N302" s="148"/>
      <c r="O302" s="149"/>
      <c r="P302" s="149"/>
      <c r="Q302" s="150"/>
      <c r="R302" s="149"/>
      <c r="S302" s="140"/>
      <c r="T302" s="140"/>
      <c r="U302" s="157"/>
    </row>
    <row r="303" spans="1:21" ht="15.5" x14ac:dyDescent="0.35">
      <c r="A303" s="138"/>
      <c r="B303" s="139"/>
      <c r="C303" s="139"/>
      <c r="D303" s="145"/>
      <c r="E303" s="153"/>
      <c r="F303" s="153"/>
      <c r="G303" s="141"/>
      <c r="H303" s="142"/>
      <c r="I303" s="143"/>
      <c r="J303" s="164"/>
      <c r="K303" s="150"/>
      <c r="L303" s="150"/>
      <c r="M303" s="148"/>
      <c r="N303" s="148"/>
      <c r="O303" s="149"/>
      <c r="P303" s="149"/>
      <c r="Q303" s="149"/>
      <c r="R303" s="149"/>
      <c r="S303" s="140"/>
      <c r="T303" s="140"/>
      <c r="U303" s="151"/>
    </row>
    <row r="304" spans="1:21" x14ac:dyDescent="0.35">
      <c r="A304" s="133"/>
      <c r="G304" s="135"/>
      <c r="H304" s="136"/>
      <c r="J304" s="165"/>
    </row>
    <row r="305" spans="7:10" x14ac:dyDescent="0.35">
      <c r="G305" s="135"/>
      <c r="H305" s="136"/>
      <c r="J305" s="165"/>
    </row>
    <row r="306" spans="7:10" x14ac:dyDescent="0.35">
      <c r="G306" s="135"/>
      <c r="H306" s="136"/>
      <c r="J306" s="165"/>
    </row>
    <row r="307" spans="7:10" x14ac:dyDescent="0.35">
      <c r="G307" s="135"/>
      <c r="H307" s="136"/>
      <c r="J307" s="165"/>
    </row>
    <row r="308" spans="7:10" x14ac:dyDescent="0.35">
      <c r="G308" s="135"/>
      <c r="H308" s="136"/>
      <c r="J308" s="165"/>
    </row>
    <row r="309" spans="7:10" x14ac:dyDescent="0.35">
      <c r="G309" s="135"/>
      <c r="H309" s="136"/>
      <c r="J309" s="165"/>
    </row>
    <row r="310" spans="7:10" x14ac:dyDescent="0.35">
      <c r="G310" s="135"/>
      <c r="H310" s="136"/>
      <c r="J310" s="165"/>
    </row>
    <row r="311" spans="7:10" x14ac:dyDescent="0.35">
      <c r="G311" s="135"/>
      <c r="H311" s="136"/>
      <c r="J311" s="165"/>
    </row>
  </sheetData>
  <mergeCells count="50">
    <mergeCell ref="A1:U1"/>
    <mergeCell ref="A3:U3"/>
    <mergeCell ref="A4:U4"/>
    <mergeCell ref="A5:U5"/>
    <mergeCell ref="A6:A7"/>
    <mergeCell ref="B6:B7"/>
    <mergeCell ref="C6:C7"/>
    <mergeCell ref="D6:F6"/>
    <mergeCell ref="G6:I6"/>
    <mergeCell ref="J6:L6"/>
    <mergeCell ref="B169:U169"/>
    <mergeCell ref="M6:O6"/>
    <mergeCell ref="P6:R6"/>
    <mergeCell ref="S6:U6"/>
    <mergeCell ref="A68:B68"/>
    <mergeCell ref="B69:U69"/>
    <mergeCell ref="A106:B106"/>
    <mergeCell ref="B107:U107"/>
    <mergeCell ref="A150:B150"/>
    <mergeCell ref="B151:D151"/>
    <mergeCell ref="E151:U151"/>
    <mergeCell ref="A168:B168"/>
    <mergeCell ref="A293:B293"/>
    <mergeCell ref="A171:B171"/>
    <mergeCell ref="B172:U172"/>
    <mergeCell ref="A188:B188"/>
    <mergeCell ref="B189:U189"/>
    <mergeCell ref="A206:B206"/>
    <mergeCell ref="A220:B220"/>
    <mergeCell ref="B221:U221"/>
    <mergeCell ref="A270:B270"/>
    <mergeCell ref="B271:U271"/>
    <mergeCell ref="A280:B280"/>
    <mergeCell ref="B281:U281"/>
    <mergeCell ref="A294:B294"/>
    <mergeCell ref="D296:F296"/>
    <mergeCell ref="Q296:U296"/>
    <mergeCell ref="B297:D297"/>
    <mergeCell ref="B298:D298"/>
    <mergeCell ref="I298:K298"/>
    <mergeCell ref="Q298:U298"/>
    <mergeCell ref="B302:D302"/>
    <mergeCell ref="I302:K302"/>
    <mergeCell ref="B299:D300"/>
    <mergeCell ref="I299:K300"/>
    <mergeCell ref="Q299:T299"/>
    <mergeCell ref="Q300:T300"/>
    <mergeCell ref="B301:D301"/>
    <mergeCell ref="I301:K301"/>
    <mergeCell ref="Q301:T3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ganda manik</dc:creator>
  <cp:lastModifiedBy>bkadpaniai nb05</cp:lastModifiedBy>
  <dcterms:created xsi:type="dcterms:W3CDTF">2026-02-22T11:31:12Z</dcterms:created>
  <dcterms:modified xsi:type="dcterms:W3CDTF">2026-03-04T08:52:22Z</dcterms:modified>
</cp:coreProperties>
</file>